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<sst xmlns="http://schemas.openxmlformats.org/spreadsheetml/2006/main" count="857" uniqueCount="280">
  <si>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</si>
  <si>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</si>
  <si>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</si>
  <si>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</si>
  <si>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</si>
  <si>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</si>
  <si>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</si>
  <si>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</si>
  <si>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</si>
  <si>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</si>
  <si>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</si>
  <si>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</si>
  <si>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</si>
  <si>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</si>
  <si>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</si>
  <si>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</si>
  <si>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</si>
  <si>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</si>
  <si>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</si>
  <si>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</si>
  <si>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</si>
  <si>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</si>
  <si>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</si>
  <si>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</si>
  <si>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</si>
  <si>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</si>
  <si>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</si>
  <si>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</si>
  <si>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</si>
  <si>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</si>
  <si>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</si>
  <si>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</si>
  <si>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</si>
  <si>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</si>
  <si>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</si>
  <si>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</si>
  <si>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</si>
  <si>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</si>
  <si>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</si>
  <si>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</si>
  <si>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</si>
  <si>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</si>
  <si>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</si>
  <si>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</si>
  <si>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</si>
  <si>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</si>
  <si>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</si>
  <si>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</si>
  <si>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</si>
  <si>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</si>
  <si>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</si>
  <si>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</si>
  <si>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</si>
  <si>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</si>
  <si>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</si>
  <si>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</si>
  <si>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</si>
  <si>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</si>
  <si>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</si>
  <si>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</si>
  <si>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</si>
  <si>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</si>
  <si>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</si>
  <si>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</si>
  <si>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</si>
  <si>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</si>
  <si>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</si>
  <si>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</si>
  <si>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</si>
  <si>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</si>
  <si>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</si>
  <si>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</si>
  <si>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</si>
  <si>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</si>
  <si>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</si>
  <si>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</si>
  <si>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</si>
  <si>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</si>
  <si>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</si>
  <si>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</si>
  <si>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</si>
  <si>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</si>
  <si>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</si>
  <si>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</si>
  <si>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</si>
  <si>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</si>
  <si>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</si>
  <si>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</si>
  <si>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</si>
  <si>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</si>
  <si>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</si>
  <si>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</si>
  <si>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</si>
  <si>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</si>
  <si>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</si>
  <si>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</si>
  <si>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</si>
  <si>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</si>
  <si>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</si>
  <si>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</si>
  <si>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</si>
  <si>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</si>
  <si>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</si>
  <si>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</si>
  <si>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</si>
  <si>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</si>
  <si>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</si>
  <si>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</si>
  <si>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</si>
  <si>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</si>
  <si>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</si>
  <si>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</si>
  <si>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</si>
  <si>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</si>
  <si>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</si>
  <si>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</si>
  <si>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</si>
  <si>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</si>
  <si>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</si>
  <si>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</si>
  <si>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</si>
  <si>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</si>
  <si>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</si>
  <si>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</si>
  <si>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</si>
  <si>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</si>
  <si>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</si>
  <si>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</si>
  <si>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</si>
  <si>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</si>
  <si>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</si>
  <si>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</si>
  <si>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</si>
  <si>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</si>
  <si>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</si>
  <si>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</si>
  <si>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</si>
  <si>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</si>
  <si>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</si>
  <si>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</si>
  <si>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</si>
  <si>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</si>
  <si>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</si>
  <si>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</si>
  <si>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</si>
  <si>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</si>
  <si>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</si>
  <si>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</si>
  <si>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</si>
  <si>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</si>
  <si>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</si>
  <si>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</si>
  <si>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</si>
  <si>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</si>
  <si>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</si>
  <si>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</si>
  <si>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</si>
  <si>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</si>
  <si>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</si>
  <si>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</si>
  <si>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</si>
  <si>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</si>
  <si>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</si>
  <si>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</si>
  <si>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</si>
  <si>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</si>
  <si>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</si>
  <si>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</si>
  <si>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</si>
  <si>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</si>
  <si>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</si>
  <si>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</si>
  <si>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</si>
  <si>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</si>
  <si>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</si>
  <si>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</si>
  <si>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</si>
  <si>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</si>
  <si>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</si>
  <si>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</si>
  <si>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</si>
  <si>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</si>
  <si>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</si>
  <si>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</si>
  <si>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</si>
  <si>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</si>
  <si>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</si>
  <si>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</si>
  <si>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</si>
  <si>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</si>
  <si>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</si>
  <si>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</si>
  <si>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</si>
  <si>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</si>
  <si>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</si>
  <si>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</si>
  <si>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</si>
  <si>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</si>
  <si>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</si>
  <si>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</si>
  <si>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</si>
  <si>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</si>
  <si>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</si>
  <si>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</si>
  <si>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</si>
  <si>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</si>
  <si>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</si>
  <si>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</si>
  <si>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</si>
  <si>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</si>
  <si>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</si>
  <si>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</si>
  <si>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</si>
  <si>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</si>
  <si>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</si>
  <si>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</si>
  <si>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Поддержка муниципальных образований Лен. области по развитию общественной инфраструктуры муниципального значения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</si>
  <si>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</si>
  <si>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</si>
  <si>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</si>
  <si>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</si>
  <si>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</si>
  <si>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</si>
  <si>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</si>
  <si>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</si>
  <si>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</si>
  <si>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</si>
  <si>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</si>
  <si>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</si>
  <si>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</si>
  <si>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</si>
  <si>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</si>
  <si>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</si>
  <si>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</si>
  <si>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</si>
  <si>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</si>
  <si>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</si>
  <si>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</si>
  <si>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</si>
  <si>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</si>
  <si>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</si>
  <si>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</si>
  <si>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</si>
  <si>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</si>
  <si>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</si>
  <si>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</si>
  <si>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</si>
  <si>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</si>
  <si>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</si>
  <si>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</si>
  <si>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2020 год и на плановый период 2021 и 2022 годов</t>
  </si>
  <si>
    <t>Сумма
(тысяч рублей) 2022 год</t>
  </si>
  <si>
    <t>Мероприятия по реализации областного закона от 28.12.2018 г. №147-оз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</si>
  <si>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</si>
  <si>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</si>
  <si>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</si>
  <si>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</si>
  <si>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</si>
  <si>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</si>
  <si>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</si>
  <si>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</si>
  <si>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</si>
  <si>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50 2 01 72120</t>
  </si>
  <si>
    <t>Иные межбюджетные трансферты за счет резервного фонда Правительства Ленинградской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</si>
  <si>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</si>
  <si>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2020-2022 годы»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</si>
  <si>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</si>
  <si>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</si>
  <si>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</si>
  <si>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</si>
  <si>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</si>
  <si>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</si>
  <si>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</si>
  <si>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</si>
  <si>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</si>
  <si>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</si>
  <si>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</si>
  <si>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</si>
  <si>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</si>
  <si>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 xml:space="preserve"> 
                    Приложение № 4
К решению Совета депутатов 
МО «Винницкое сельское поселение
 от 15 декабря 2020 года  №70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</si>
</sst>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2" t="s">
        <v>279</v>
      </c>
      <c r="E2" s="42"/>
      <c r="F2" s="42"/>
      <c r="G2" s="42"/>
      <c r="H2" s="42"/>
    </row>
    <row r="3" spans="1:8" s="16" customFormat="1" ht="30" customHeight="1">
      <c r="A3" s="14"/>
      <c r="B3" s="15"/>
      <c r="D3" s="42"/>
      <c r="E3" s="42"/>
      <c r="F3" s="42"/>
      <c r="G3" s="42"/>
      <c r="H3" s="42"/>
    </row>
    <row r="4" spans="1:8" s="16" customFormat="1" ht="18" customHeight="1">
      <c r="A4" s="14"/>
      <c r="B4" s="15"/>
      <c r="D4" s="42"/>
      <c r="E4" s="42"/>
      <c r="F4" s="42"/>
      <c r="G4" s="42"/>
      <c r="H4" s="42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1" t="s">
        <v>250</v>
      </c>
      <c r="B7" s="41"/>
      <c r="C7" s="41"/>
      <c r="D7" s="41"/>
      <c r="E7" s="41"/>
      <c r="F7" s="41"/>
      <c r="G7" s="41"/>
      <c r="H7" s="41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220</v>
      </c>
      <c r="G8" s="21" t="s">
        <v>221</v>
      </c>
      <c r="H8" s="21" t="s">
        <v>251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SUM(F11+F26+F50+F67+F136+F251+F295)</f>
        <v>48819.799999999996</v>
      </c>
      <c r="G10" s="4">
        <f>SUM(G11+G26+G50+G67+G136+G251+G295)</f>
        <v>34435.8</v>
      </c>
      <c r="H10" s="4">
        <f>SUM(H11+H26+H50+H67+H136+H251+H295)</f>
        <v>34717.1</v>
      </c>
    </row>
    <row r="11" spans="1:8" s="1" customFormat="1" ht="93">
      <c r="A11" s="11" t="s">
        <v>265</v>
      </c>
      <c r="B11" s="3" t="s">
        <v>26</v>
      </c>
      <c r="C11" s="2"/>
      <c r="D11" s="3"/>
      <c r="E11" s="3"/>
      <c r="F11" s="4">
        <f>SUM(F12+F17)</f>
        <v>4525.7</v>
      </c>
      <c r="G11" s="4">
        <f>SUM(G12+G17)</f>
        <v>300</v>
      </c>
      <c r="H11" s="4">
        <f>SUM(H12+H17)</f>
        <v>490</v>
      </c>
    </row>
    <row r="12" spans="1:8" ht="27" customHeight="1">
      <c r="A12" s="10" t="s">
        <v>129</v>
      </c>
      <c r="B12" s="7" t="s">
        <v>130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131</v>
      </c>
      <c r="B13" s="7" t="s">
        <v>218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132</v>
      </c>
      <c r="B14" s="7" t="s">
        <v>219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133</v>
      </c>
      <c r="B15" s="7" t="s">
        <v>219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205</v>
      </c>
      <c r="B16" s="7" t="s">
        <v>219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223</v>
      </c>
      <c r="B17" s="7" t="s">
        <v>222</v>
      </c>
      <c r="C17" s="6"/>
      <c r="D17" s="7"/>
      <c r="E17" s="7"/>
      <c r="F17" s="28">
        <f>SUM(F18+F22)</f>
        <v>4525.7</v>
      </c>
      <c r="G17" s="28">
        <f>SUM(G22+0)</f>
        <v>300</v>
      </c>
      <c r="H17" s="28">
        <f>SUM(H22+0)</f>
        <v>490</v>
      </c>
    </row>
    <row r="18" spans="1:8" ht="33" customHeight="1">
      <c r="A18" s="10" t="s">
        <v>261</v>
      </c>
      <c r="B18" s="7" t="s">
        <v>260</v>
      </c>
      <c r="C18" s="6"/>
      <c r="D18" s="7"/>
      <c r="E18" s="7"/>
      <c r="F18" s="28">
        <f>SUM(F19+0)</f>
        <v>3715.7</v>
      </c>
      <c r="G18" s="28">
        <f>SUM(G19+0)</f>
        <v>0</v>
      </c>
      <c r="H18" s="28">
        <f>SUM(H19+0)</f>
        <v>0</v>
      </c>
    </row>
    <row r="19" spans="1:8" ht="29.25" customHeight="1">
      <c r="A19" s="10" t="s">
        <v>263</v>
      </c>
      <c r="B19" s="7" t="s">
        <v>262</v>
      </c>
      <c r="C19" s="6"/>
      <c r="D19" s="7"/>
      <c r="E19" s="7"/>
      <c r="F19" s="28">
        <f>SUM(F20+0)</f>
        <v>3715.7</v>
      </c>
      <c r="G19" s="28">
        <v>0</v>
      </c>
      <c r="H19" s="28">
        <v>0</v>
      </c>
    </row>
    <row r="20" spans="1:8" ht="49.5" customHeight="1">
      <c r="A20" s="10" t="s">
        <v>264</v>
      </c>
      <c r="B20" s="7" t="s">
        <v>262</v>
      </c>
      <c r="C20" s="6">
        <v>412</v>
      </c>
      <c r="D20" s="7"/>
      <c r="E20" s="7"/>
      <c r="F20" s="28">
        <f>SUM(F21+0)</f>
        <v>3715.7</v>
      </c>
      <c r="G20" s="28">
        <v>0</v>
      </c>
      <c r="H20" s="28">
        <v>0</v>
      </c>
    </row>
    <row r="21" spans="1:8" ht="29.25" customHeight="1">
      <c r="A21" s="33" t="s">
        <v>35</v>
      </c>
      <c r="B21" s="7" t="s">
        <v>262</v>
      </c>
      <c r="C21" s="6">
        <v>412</v>
      </c>
      <c r="D21" s="7" t="s">
        <v>33</v>
      </c>
      <c r="E21" s="7" t="s">
        <v>29</v>
      </c>
      <c r="F21" s="28">
        <v>3715.7</v>
      </c>
      <c r="G21" s="28">
        <v>0</v>
      </c>
      <c r="H21" s="28">
        <v>0</v>
      </c>
    </row>
    <row r="22" spans="1:8" ht="35.25" customHeight="1">
      <c r="A22" s="10" t="s">
        <v>226</v>
      </c>
      <c r="B22" s="7" t="s">
        <v>237</v>
      </c>
      <c r="C22" s="6"/>
      <c r="D22" s="7"/>
      <c r="E22" s="7"/>
      <c r="F22" s="28">
        <f aca="true" t="shared" si="0" ref="F22:H24">SUM(F23+0)</f>
        <v>810</v>
      </c>
      <c r="G22" s="28">
        <f t="shared" si="0"/>
        <v>300</v>
      </c>
      <c r="H22" s="28">
        <f t="shared" si="0"/>
        <v>490</v>
      </c>
    </row>
    <row r="23" spans="1:8" ht="40.5" customHeight="1">
      <c r="A23" s="10" t="s">
        <v>227</v>
      </c>
      <c r="B23" s="7" t="s">
        <v>238</v>
      </c>
      <c r="C23" s="6"/>
      <c r="D23" s="7"/>
      <c r="E23" s="7"/>
      <c r="F23" s="28">
        <f t="shared" si="0"/>
        <v>810</v>
      </c>
      <c r="G23" s="28">
        <f t="shared" si="0"/>
        <v>300</v>
      </c>
      <c r="H23" s="28">
        <f t="shared" si="0"/>
        <v>490</v>
      </c>
    </row>
    <row r="24" spans="1:8" ht="20.25" customHeight="1">
      <c r="A24" s="10" t="s">
        <v>209</v>
      </c>
      <c r="B24" s="7" t="s">
        <v>238</v>
      </c>
      <c r="C24" s="6">
        <v>244</v>
      </c>
      <c r="D24" s="7"/>
      <c r="E24" s="7"/>
      <c r="F24" s="28">
        <f t="shared" si="0"/>
        <v>810</v>
      </c>
      <c r="G24" s="28">
        <f t="shared" si="0"/>
        <v>300</v>
      </c>
      <c r="H24" s="28">
        <f t="shared" si="0"/>
        <v>490</v>
      </c>
    </row>
    <row r="25" spans="1:8" ht="20.25" customHeight="1">
      <c r="A25" s="12" t="s">
        <v>47</v>
      </c>
      <c r="B25" s="7" t="s">
        <v>238</v>
      </c>
      <c r="C25" s="6">
        <v>244</v>
      </c>
      <c r="D25" s="7" t="s">
        <v>33</v>
      </c>
      <c r="E25" s="7" t="s">
        <v>30</v>
      </c>
      <c r="F25" s="28">
        <v>810</v>
      </c>
      <c r="G25" s="28">
        <v>300</v>
      </c>
      <c r="H25" s="28">
        <v>490</v>
      </c>
    </row>
    <row r="26" spans="1:8" s="1" customFormat="1" ht="46.5">
      <c r="A26" s="11" t="s">
        <v>134</v>
      </c>
      <c r="B26" s="3" t="s">
        <v>17</v>
      </c>
      <c r="C26" s="2"/>
      <c r="D26" s="3"/>
      <c r="E26" s="3"/>
      <c r="F26" s="4">
        <f>SUM(F27+F40)</f>
        <v>3787.8</v>
      </c>
      <c r="G26" s="4">
        <f>SUM(G27+G40)</f>
        <v>122.5</v>
      </c>
      <c r="H26" s="4">
        <f>SUM(H27+H40)</f>
        <v>122.5</v>
      </c>
    </row>
    <row r="27" spans="1:8" ht="30.75">
      <c r="A27" s="10" t="s">
        <v>100</v>
      </c>
      <c r="B27" s="7" t="s">
        <v>46</v>
      </c>
      <c r="C27" s="6"/>
      <c r="D27" s="7"/>
      <c r="E27" s="7"/>
      <c r="F27" s="8">
        <f>SUM(F28+F32+F36)</f>
        <v>2652.7</v>
      </c>
      <c r="G27" s="8">
        <f>SUM(G28+G32+G36)</f>
        <v>62.5</v>
      </c>
      <c r="H27" s="8">
        <f>SUM(H28+H32+H36)</f>
        <v>62.5</v>
      </c>
    </row>
    <row r="28" spans="1:8" ht="30.75">
      <c r="A28" s="10" t="s">
        <v>252</v>
      </c>
      <c r="B28" s="7" t="s">
        <v>240</v>
      </c>
      <c r="C28" s="6"/>
      <c r="D28" s="7"/>
      <c r="E28" s="7"/>
      <c r="F28" s="8">
        <f>SUM(F29+0)</f>
        <v>20</v>
      </c>
      <c r="G28" s="8">
        <f>SUM(G29+0)</f>
        <v>0</v>
      </c>
      <c r="H28" s="8">
        <f>SUM(H29+0)</f>
        <v>0</v>
      </c>
    </row>
    <row r="29" spans="1:8" ht="15">
      <c r="A29" s="10" t="s">
        <v>209</v>
      </c>
      <c r="B29" s="7" t="s">
        <v>240</v>
      </c>
      <c r="C29" s="6">
        <v>244</v>
      </c>
      <c r="D29" s="7"/>
      <c r="E29" s="7"/>
      <c r="F29" s="8">
        <f>SUM(F30+F31)</f>
        <v>20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240</v>
      </c>
      <c r="C30" s="6">
        <v>244</v>
      </c>
      <c r="D30" s="7" t="s">
        <v>28</v>
      </c>
      <c r="E30" s="7" t="s">
        <v>31</v>
      </c>
      <c r="F30" s="8">
        <v>17.7</v>
      </c>
      <c r="G30" s="8">
        <v>0</v>
      </c>
      <c r="H30" s="8">
        <v>0</v>
      </c>
    </row>
    <row r="31" spans="1:8" ht="15">
      <c r="A31" s="10" t="s">
        <v>47</v>
      </c>
      <c r="B31" s="7" t="s">
        <v>240</v>
      </c>
      <c r="C31" s="6">
        <v>244</v>
      </c>
      <c r="D31" s="7" t="s">
        <v>33</v>
      </c>
      <c r="E31" s="7" t="s">
        <v>30</v>
      </c>
      <c r="F31" s="8">
        <v>2.3</v>
      </c>
      <c r="G31" s="8">
        <v>0</v>
      </c>
      <c r="H31" s="8">
        <v>0</v>
      </c>
    </row>
    <row r="32" spans="1:8" ht="124.5">
      <c r="A32" s="10" t="s">
        <v>239</v>
      </c>
      <c r="B32" s="7" t="s">
        <v>240</v>
      </c>
      <c r="C32" s="6"/>
      <c r="D32" s="7"/>
      <c r="E32" s="7"/>
      <c r="F32" s="8">
        <f>SUM(F33+0)</f>
        <v>132.7</v>
      </c>
      <c r="G32" s="8">
        <f>SUM(G33+0)</f>
        <v>62.5</v>
      </c>
      <c r="H32" s="8">
        <f>SUM(H33+0)</f>
        <v>62.5</v>
      </c>
    </row>
    <row r="33" spans="1:8" ht="15">
      <c r="A33" s="10" t="s">
        <v>209</v>
      </c>
      <c r="B33" s="7" t="s">
        <v>240</v>
      </c>
      <c r="C33" s="6">
        <v>244</v>
      </c>
      <c r="D33" s="7"/>
      <c r="E33" s="7"/>
      <c r="F33" s="8">
        <f>SUM(F34+F35)</f>
        <v>132.7</v>
      </c>
      <c r="G33" s="37">
        <v>62.5</v>
      </c>
      <c r="H33" s="37">
        <v>62.5</v>
      </c>
    </row>
    <row r="34" spans="1:8" ht="15">
      <c r="A34" s="10" t="s">
        <v>3</v>
      </c>
      <c r="B34" s="7" t="s">
        <v>240</v>
      </c>
      <c r="C34" s="6">
        <v>244</v>
      </c>
      <c r="D34" s="7" t="s">
        <v>28</v>
      </c>
      <c r="E34" s="7" t="s">
        <v>31</v>
      </c>
      <c r="F34" s="8">
        <v>117.7</v>
      </c>
      <c r="G34" s="37">
        <v>0</v>
      </c>
      <c r="H34" s="36">
        <v>0</v>
      </c>
    </row>
    <row r="35" spans="1:8" ht="15">
      <c r="A35" s="10" t="s">
        <v>47</v>
      </c>
      <c r="B35" s="7" t="s">
        <v>240</v>
      </c>
      <c r="C35" s="6">
        <v>244</v>
      </c>
      <c r="D35" s="7" t="s">
        <v>33</v>
      </c>
      <c r="E35" s="7" t="s">
        <v>30</v>
      </c>
      <c r="F35" s="8">
        <v>15</v>
      </c>
      <c r="G35" s="37">
        <v>62.5</v>
      </c>
      <c r="H35" s="36">
        <v>62.5</v>
      </c>
    </row>
    <row r="36" spans="1:8" ht="124.5">
      <c r="A36" s="10" t="s">
        <v>239</v>
      </c>
      <c r="B36" s="7" t="s">
        <v>240</v>
      </c>
      <c r="C36" s="6"/>
      <c r="D36" s="7"/>
      <c r="E36" s="7"/>
      <c r="F36" s="8">
        <f>SUM(F37+0)</f>
        <v>2500</v>
      </c>
      <c r="G36" s="8">
        <f>SUM(G37+0)</f>
        <v>0</v>
      </c>
      <c r="H36" s="8">
        <f>SUM(H37+0)</f>
        <v>0</v>
      </c>
    </row>
    <row r="37" spans="1:8" ht="15">
      <c r="A37" s="10" t="s">
        <v>209</v>
      </c>
      <c r="B37" s="7" t="s">
        <v>240</v>
      </c>
      <c r="C37" s="6">
        <v>244</v>
      </c>
      <c r="D37" s="7"/>
      <c r="E37" s="7"/>
      <c r="F37" s="8">
        <f>SUM(F38+F39)</f>
        <v>2500</v>
      </c>
      <c r="G37" s="8">
        <f>SUM(G38+G39)</f>
        <v>0</v>
      </c>
      <c r="H37" s="8">
        <f>SUM(H38+H39)</f>
        <v>0</v>
      </c>
    </row>
    <row r="38" spans="1:8" ht="15">
      <c r="A38" s="10" t="s">
        <v>3</v>
      </c>
      <c r="B38" s="7" t="s">
        <v>240</v>
      </c>
      <c r="C38" s="6">
        <v>244</v>
      </c>
      <c r="D38" s="7" t="s">
        <v>28</v>
      </c>
      <c r="E38" s="7" t="s">
        <v>31</v>
      </c>
      <c r="F38" s="8">
        <v>2217.5</v>
      </c>
      <c r="G38" s="37">
        <v>0</v>
      </c>
      <c r="H38" s="36">
        <v>0</v>
      </c>
    </row>
    <row r="39" spans="1:8" ht="15">
      <c r="A39" s="10" t="s">
        <v>47</v>
      </c>
      <c r="B39" s="7" t="s">
        <v>240</v>
      </c>
      <c r="C39" s="6">
        <v>244</v>
      </c>
      <c r="D39" s="7" t="s">
        <v>33</v>
      </c>
      <c r="E39" s="7" t="s">
        <v>30</v>
      </c>
      <c r="F39" s="8">
        <v>282.5</v>
      </c>
      <c r="G39" s="37">
        <v>0</v>
      </c>
      <c r="H39" s="36">
        <v>0</v>
      </c>
    </row>
    <row r="40" spans="1:8" ht="46.5">
      <c r="A40" s="10" t="s">
        <v>114</v>
      </c>
      <c r="B40" s="7" t="s">
        <v>109</v>
      </c>
      <c r="C40" s="6"/>
      <c r="D40" s="7"/>
      <c r="E40" s="7"/>
      <c r="F40" s="8">
        <f>SUM(F41+F44+F47)</f>
        <v>1135.1000000000001</v>
      </c>
      <c r="G40" s="8">
        <f>SUM(G44+G47)</f>
        <v>60</v>
      </c>
      <c r="H40" s="8">
        <f>SUM(H44+H47)</f>
        <v>60</v>
      </c>
    </row>
    <row r="41" spans="1:8" ht="93">
      <c r="A41" s="10" t="s">
        <v>253</v>
      </c>
      <c r="B41" s="7" t="s">
        <v>224</v>
      </c>
      <c r="C41" s="6"/>
      <c r="D41" s="7"/>
      <c r="E41" s="7"/>
      <c r="F41" s="8">
        <f aca="true" t="shared" si="1" ref="F41:H42">SUM(F42+0)</f>
        <v>10</v>
      </c>
      <c r="G41" s="8">
        <f t="shared" si="1"/>
        <v>0</v>
      </c>
      <c r="H41" s="8">
        <f t="shared" si="1"/>
        <v>0</v>
      </c>
    </row>
    <row r="42" spans="1:8" ht="15">
      <c r="A42" s="10" t="s">
        <v>209</v>
      </c>
      <c r="B42" s="7" t="s">
        <v>224</v>
      </c>
      <c r="C42" s="6">
        <v>244</v>
      </c>
      <c r="D42" s="7"/>
      <c r="E42" s="7"/>
      <c r="F42" s="8">
        <f t="shared" si="1"/>
        <v>10</v>
      </c>
      <c r="G42" s="8">
        <f t="shared" si="1"/>
        <v>0</v>
      </c>
      <c r="H42" s="8">
        <f t="shared" si="1"/>
        <v>0</v>
      </c>
    </row>
    <row r="43" spans="1:8" ht="15">
      <c r="A43" s="10" t="s">
        <v>47</v>
      </c>
      <c r="B43" s="7" t="s">
        <v>224</v>
      </c>
      <c r="C43" s="6">
        <v>244</v>
      </c>
      <c r="D43" s="7" t="s">
        <v>33</v>
      </c>
      <c r="E43" s="7" t="s">
        <v>30</v>
      </c>
      <c r="F43" s="8">
        <v>10</v>
      </c>
      <c r="G43" s="8">
        <v>0</v>
      </c>
      <c r="H43" s="8">
        <v>0</v>
      </c>
    </row>
    <row r="44" spans="1:8" ht="108.75">
      <c r="A44" s="10" t="s">
        <v>232</v>
      </c>
      <c r="B44" s="7" t="s">
        <v>224</v>
      </c>
      <c r="C44" s="6"/>
      <c r="D44" s="7"/>
      <c r="E44" s="7"/>
      <c r="F44" s="8">
        <f aca="true" t="shared" si="2" ref="F44:H48">SUM(F45+0)</f>
        <v>1068.4</v>
      </c>
      <c r="G44" s="8">
        <f t="shared" si="2"/>
        <v>0</v>
      </c>
      <c r="H44" s="8">
        <f t="shared" si="2"/>
        <v>0</v>
      </c>
    </row>
    <row r="45" spans="1:8" ht="15">
      <c r="A45" s="10" t="s">
        <v>209</v>
      </c>
      <c r="B45" s="7" t="s">
        <v>224</v>
      </c>
      <c r="C45" s="6">
        <v>244</v>
      </c>
      <c r="D45" s="7"/>
      <c r="E45" s="7"/>
      <c r="F45" s="8">
        <f t="shared" si="2"/>
        <v>1068.4</v>
      </c>
      <c r="G45" s="8">
        <f t="shared" si="2"/>
        <v>0</v>
      </c>
      <c r="H45" s="8">
        <f t="shared" si="2"/>
        <v>0</v>
      </c>
    </row>
    <row r="46" spans="1:8" ht="15">
      <c r="A46" s="10" t="s">
        <v>47</v>
      </c>
      <c r="B46" s="7" t="s">
        <v>224</v>
      </c>
      <c r="C46" s="6">
        <v>244</v>
      </c>
      <c r="D46" s="7" t="s">
        <v>33</v>
      </c>
      <c r="E46" s="7" t="s">
        <v>30</v>
      </c>
      <c r="F46" s="8">
        <v>1068.4</v>
      </c>
      <c r="G46" s="8">
        <v>0</v>
      </c>
      <c r="H46" s="8">
        <v>0</v>
      </c>
    </row>
    <row r="47" spans="1:8" ht="111.75" customHeight="1">
      <c r="A47" s="10" t="s">
        <v>210</v>
      </c>
      <c r="B47" s="7" t="s">
        <v>224</v>
      </c>
      <c r="C47" s="6"/>
      <c r="D47" s="7"/>
      <c r="E47" s="7"/>
      <c r="F47" s="8">
        <f t="shared" si="2"/>
        <v>56.7</v>
      </c>
      <c r="G47" s="8">
        <f t="shared" si="2"/>
        <v>60</v>
      </c>
      <c r="H47" s="8">
        <f t="shared" si="2"/>
        <v>60</v>
      </c>
    </row>
    <row r="48" spans="1:8" ht="15">
      <c r="A48" s="10" t="s">
        <v>209</v>
      </c>
      <c r="B48" s="7" t="s">
        <v>224</v>
      </c>
      <c r="C48" s="6">
        <v>244</v>
      </c>
      <c r="D48" s="7"/>
      <c r="E48" s="7"/>
      <c r="F48" s="8">
        <f t="shared" si="2"/>
        <v>56.7</v>
      </c>
      <c r="G48" s="8">
        <f t="shared" si="2"/>
        <v>60</v>
      </c>
      <c r="H48" s="8">
        <f t="shared" si="2"/>
        <v>60</v>
      </c>
    </row>
    <row r="49" spans="1:8" ht="15">
      <c r="A49" s="10" t="s">
        <v>47</v>
      </c>
      <c r="B49" s="7" t="s">
        <v>224</v>
      </c>
      <c r="C49" s="6">
        <v>244</v>
      </c>
      <c r="D49" s="7" t="s">
        <v>33</v>
      </c>
      <c r="E49" s="7" t="s">
        <v>30</v>
      </c>
      <c r="F49" s="8">
        <v>56.7</v>
      </c>
      <c r="G49" s="37">
        <v>60</v>
      </c>
      <c r="H49" s="37">
        <v>60</v>
      </c>
    </row>
    <row r="50" spans="1:8" s="1" customFormat="1" ht="93">
      <c r="A50" s="11" t="s">
        <v>135</v>
      </c>
      <c r="B50" s="3" t="s">
        <v>19</v>
      </c>
      <c r="C50" s="2"/>
      <c r="D50" s="3"/>
      <c r="E50" s="3"/>
      <c r="F50" s="4">
        <f>SUM(0+F51)</f>
        <v>5731.2</v>
      </c>
      <c r="G50" s="4">
        <f>SUM(0+G51)</f>
        <v>4116.5</v>
      </c>
      <c r="H50" s="4">
        <f>SUM(0+H51)</f>
        <v>4116.5</v>
      </c>
    </row>
    <row r="51" spans="1:8" ht="30.75">
      <c r="A51" s="10" t="s">
        <v>102</v>
      </c>
      <c r="B51" s="7" t="s">
        <v>0</v>
      </c>
      <c r="C51" s="6"/>
      <c r="D51" s="7"/>
      <c r="E51" s="7"/>
      <c r="F51" s="8">
        <f>SUM(F52+F55+F58+F61+F64)</f>
        <v>5731.2</v>
      </c>
      <c r="G51" s="8">
        <f>SUM(G52+G55+G61+G64)</f>
        <v>4116.5</v>
      </c>
      <c r="H51" s="8">
        <f>SUM(H52+H55+H61+H64)</f>
        <v>4116.5</v>
      </c>
    </row>
    <row r="52" spans="1:8" ht="62.25">
      <c r="A52" s="10" t="s">
        <v>1</v>
      </c>
      <c r="B52" s="7" t="s">
        <v>2</v>
      </c>
      <c r="C52" s="6"/>
      <c r="D52" s="7"/>
      <c r="E52" s="7"/>
      <c r="F52" s="8">
        <f aca="true" t="shared" si="3" ref="F52:H53">SUM(F53+0)</f>
        <v>2114.6</v>
      </c>
      <c r="G52" s="8">
        <f t="shared" si="3"/>
        <v>2952.6</v>
      </c>
      <c r="H52" s="8">
        <f t="shared" si="3"/>
        <v>2952.6</v>
      </c>
    </row>
    <row r="53" spans="1:8" ht="15">
      <c r="A53" s="10" t="s">
        <v>209</v>
      </c>
      <c r="B53" s="7" t="s">
        <v>2</v>
      </c>
      <c r="C53" s="6">
        <v>244</v>
      </c>
      <c r="D53" s="7"/>
      <c r="E53" s="7"/>
      <c r="F53" s="8">
        <f t="shared" si="3"/>
        <v>2114.6</v>
      </c>
      <c r="G53" s="8">
        <f t="shared" si="3"/>
        <v>2952.6</v>
      </c>
      <c r="H53" s="8">
        <f t="shared" si="3"/>
        <v>2952.6</v>
      </c>
    </row>
    <row r="54" spans="1:8" ht="15">
      <c r="A54" s="10" t="s">
        <v>3</v>
      </c>
      <c r="B54" s="7" t="s">
        <v>2</v>
      </c>
      <c r="C54" s="6">
        <v>244</v>
      </c>
      <c r="D54" s="7" t="s">
        <v>28</v>
      </c>
      <c r="E54" s="7" t="s">
        <v>31</v>
      </c>
      <c r="F54" s="8">
        <v>2114.6</v>
      </c>
      <c r="G54" s="8">
        <v>2952.6</v>
      </c>
      <c r="H54" s="8">
        <v>2952.6</v>
      </c>
    </row>
    <row r="55" spans="1:8" ht="62.25">
      <c r="A55" s="10" t="s">
        <v>4</v>
      </c>
      <c r="B55" s="7" t="s">
        <v>5</v>
      </c>
      <c r="C55" s="6"/>
      <c r="D55" s="7"/>
      <c r="E55" s="7"/>
      <c r="F55" s="8">
        <f aca="true" t="shared" si="4" ref="F55:H56">SUM(F56+0)</f>
        <v>100</v>
      </c>
      <c r="G55" s="8">
        <f t="shared" si="4"/>
        <v>100</v>
      </c>
      <c r="H55" s="8">
        <f t="shared" si="4"/>
        <v>100</v>
      </c>
    </row>
    <row r="56" spans="1:8" ht="15">
      <c r="A56" s="10" t="s">
        <v>209</v>
      </c>
      <c r="B56" s="7" t="s">
        <v>5</v>
      </c>
      <c r="C56" s="6">
        <v>244</v>
      </c>
      <c r="D56" s="7"/>
      <c r="E56" s="7"/>
      <c r="F56" s="8">
        <f t="shared" si="4"/>
        <v>100</v>
      </c>
      <c r="G56" s="8">
        <f t="shared" si="4"/>
        <v>100</v>
      </c>
      <c r="H56" s="8">
        <f t="shared" si="4"/>
        <v>100</v>
      </c>
    </row>
    <row r="57" spans="1:8" ht="15">
      <c r="A57" s="10" t="s">
        <v>3</v>
      </c>
      <c r="B57" s="7" t="s">
        <v>5</v>
      </c>
      <c r="C57" s="6">
        <v>244</v>
      </c>
      <c r="D57" s="7" t="s">
        <v>28</v>
      </c>
      <c r="E57" s="7" t="s">
        <v>31</v>
      </c>
      <c r="F57" s="8">
        <v>100</v>
      </c>
      <c r="G57" s="8">
        <v>100</v>
      </c>
      <c r="H57" s="8">
        <v>100</v>
      </c>
    </row>
    <row r="58" spans="1:8" ht="46.5">
      <c r="A58" s="10" t="s">
        <v>216</v>
      </c>
      <c r="B58" s="7" t="s">
        <v>246</v>
      </c>
      <c r="C58" s="6"/>
      <c r="D58" s="7"/>
      <c r="E58" s="7"/>
      <c r="F58" s="8">
        <f>SUM(F59+0)</f>
        <v>0</v>
      </c>
      <c r="G58" s="8"/>
      <c r="H58" s="8"/>
    </row>
    <row r="59" spans="1:8" ht="15">
      <c r="A59" s="10" t="s">
        <v>209</v>
      </c>
      <c r="B59" s="7" t="s">
        <v>246</v>
      </c>
      <c r="C59" s="6">
        <v>244</v>
      </c>
      <c r="D59" s="7"/>
      <c r="E59" s="7"/>
      <c r="F59" s="8">
        <f>SUM(F60+0)</f>
        <v>0</v>
      </c>
      <c r="G59" s="8"/>
      <c r="H59" s="8"/>
    </row>
    <row r="60" spans="1:8" ht="15">
      <c r="A60" s="10" t="s">
        <v>3</v>
      </c>
      <c r="B60" s="7" t="s">
        <v>246</v>
      </c>
      <c r="C60" s="6">
        <v>244</v>
      </c>
      <c r="D60" s="7" t="s">
        <v>28</v>
      </c>
      <c r="E60" s="7" t="s">
        <v>31</v>
      </c>
      <c r="F60" s="8">
        <v>0</v>
      </c>
      <c r="G60" s="8"/>
      <c r="H60" s="8"/>
    </row>
    <row r="61" spans="1:8" ht="47.25" customHeight="1">
      <c r="A61" s="10" t="s">
        <v>225</v>
      </c>
      <c r="B61" s="7" t="s">
        <v>119</v>
      </c>
      <c r="C61" s="6"/>
      <c r="D61" s="7"/>
      <c r="E61" s="7"/>
      <c r="F61" s="8">
        <f aca="true" t="shared" si="5" ref="F61:H62">SUM(F62+0)</f>
        <v>3059.4</v>
      </c>
      <c r="G61" s="8">
        <f t="shared" si="5"/>
        <v>963.9</v>
      </c>
      <c r="H61" s="8">
        <f t="shared" si="5"/>
        <v>963.9</v>
      </c>
    </row>
    <row r="62" spans="1:8" ht="15">
      <c r="A62" s="10" t="s">
        <v>209</v>
      </c>
      <c r="B62" s="7" t="s">
        <v>119</v>
      </c>
      <c r="C62" s="6">
        <v>244</v>
      </c>
      <c r="D62" s="7"/>
      <c r="E62" s="7"/>
      <c r="F62" s="8">
        <f t="shared" si="5"/>
        <v>3059.4</v>
      </c>
      <c r="G62" s="8">
        <f t="shared" si="5"/>
        <v>963.9</v>
      </c>
      <c r="H62" s="8">
        <f t="shared" si="5"/>
        <v>963.9</v>
      </c>
    </row>
    <row r="63" spans="1:8" ht="15">
      <c r="A63" s="10" t="s">
        <v>3</v>
      </c>
      <c r="B63" s="7" t="s">
        <v>119</v>
      </c>
      <c r="C63" s="6">
        <v>244</v>
      </c>
      <c r="D63" s="7" t="s">
        <v>28</v>
      </c>
      <c r="E63" s="7" t="s">
        <v>31</v>
      </c>
      <c r="F63" s="8">
        <v>3059.4</v>
      </c>
      <c r="G63" s="8">
        <v>963.9</v>
      </c>
      <c r="H63" s="8">
        <v>963.9</v>
      </c>
    </row>
    <row r="64" spans="1:8" ht="46.5">
      <c r="A64" s="10" t="s">
        <v>120</v>
      </c>
      <c r="B64" s="7" t="s">
        <v>119</v>
      </c>
      <c r="C64" s="6"/>
      <c r="D64" s="7"/>
      <c r="E64" s="7"/>
      <c r="F64" s="8">
        <f aca="true" t="shared" si="6" ref="F64:H65">SUM(F65+0)</f>
        <v>457.2</v>
      </c>
      <c r="G64" s="8">
        <f t="shared" si="6"/>
        <v>100</v>
      </c>
      <c r="H64" s="8">
        <f t="shared" si="6"/>
        <v>100</v>
      </c>
    </row>
    <row r="65" spans="1:8" ht="15">
      <c r="A65" s="10" t="s">
        <v>209</v>
      </c>
      <c r="B65" s="7" t="s">
        <v>119</v>
      </c>
      <c r="C65" s="6">
        <v>244</v>
      </c>
      <c r="D65" s="7"/>
      <c r="E65" s="7"/>
      <c r="F65" s="8">
        <f t="shared" si="6"/>
        <v>457.2</v>
      </c>
      <c r="G65" s="8">
        <f t="shared" si="6"/>
        <v>100</v>
      </c>
      <c r="H65" s="8">
        <f t="shared" si="6"/>
        <v>100</v>
      </c>
    </row>
    <row r="66" spans="1:8" ht="15">
      <c r="A66" s="10" t="s">
        <v>3</v>
      </c>
      <c r="B66" s="7" t="s">
        <v>119</v>
      </c>
      <c r="C66" s="6">
        <v>244</v>
      </c>
      <c r="D66" s="7" t="s">
        <v>28</v>
      </c>
      <c r="E66" s="7" t="s">
        <v>31</v>
      </c>
      <c r="F66" s="8">
        <v>457.2</v>
      </c>
      <c r="G66" s="8">
        <v>100</v>
      </c>
      <c r="H66" s="8">
        <v>100</v>
      </c>
    </row>
    <row r="67" spans="1:8" s="1" customFormat="1" ht="46.5">
      <c r="A67" s="11" t="s">
        <v>136</v>
      </c>
      <c r="B67" s="3" t="s">
        <v>11</v>
      </c>
      <c r="C67" s="2"/>
      <c r="D67" s="3"/>
      <c r="E67" s="3"/>
      <c r="F67" s="4">
        <f>SUM(F68+F102)</f>
        <v>8545.4</v>
      </c>
      <c r="G67" s="4">
        <f>SUM(G68+G102)</f>
        <v>7184.7</v>
      </c>
      <c r="H67" s="4">
        <f>SUM(H68+H102)</f>
        <v>7184.7</v>
      </c>
    </row>
    <row r="68" spans="1:8" ht="62.25">
      <c r="A68" s="10" t="s">
        <v>137</v>
      </c>
      <c r="B68" s="7" t="s">
        <v>12</v>
      </c>
      <c r="C68" s="6"/>
      <c r="D68" s="7"/>
      <c r="E68" s="7"/>
      <c r="F68" s="8">
        <f>SUM(F69+0)</f>
        <v>4213.2</v>
      </c>
      <c r="G68" s="8">
        <f>SUM(G69+0)</f>
        <v>3524.3</v>
      </c>
      <c r="H68" s="8">
        <f>SUM(H69+0)</f>
        <v>3524.3</v>
      </c>
    </row>
    <row r="69" spans="1:8" ht="46.5">
      <c r="A69" s="10" t="s">
        <v>104</v>
      </c>
      <c r="B69" s="7" t="s">
        <v>13</v>
      </c>
      <c r="C69" s="6"/>
      <c r="D69" s="7"/>
      <c r="E69" s="7"/>
      <c r="F69" s="8">
        <f>SUM(F70++F81+F86+F89+F92+F97)</f>
        <v>4213.2</v>
      </c>
      <c r="G69" s="8">
        <f>SUM(G70+G81+G86+G92+G97)</f>
        <v>3524.3</v>
      </c>
      <c r="H69" s="8">
        <f>SUM(H70+H81+H86+H92+H97)</f>
        <v>3524.3</v>
      </c>
    </row>
    <row r="70" spans="1:8" ht="30.75">
      <c r="A70" s="10" t="s">
        <v>128</v>
      </c>
      <c r="B70" s="7" t="s">
        <v>8</v>
      </c>
      <c r="C70" s="6"/>
      <c r="D70" s="7"/>
      <c r="E70" s="7"/>
      <c r="F70" s="8">
        <f>SUM(F71+F73+F75+F77+F79)</f>
        <v>2476.9000000000005</v>
      </c>
      <c r="G70" s="8">
        <f>SUM(G71+G73+G75+G77+G79)</f>
        <v>2238.8</v>
      </c>
      <c r="H70" s="8">
        <f>SUM(H71+H73+H75+H77+H79)</f>
        <v>2238.8</v>
      </c>
    </row>
    <row r="71" spans="1:8" ht="15">
      <c r="A71" s="10" t="s">
        <v>122</v>
      </c>
      <c r="B71" s="7" t="s">
        <v>8</v>
      </c>
      <c r="C71" s="6">
        <v>111</v>
      </c>
      <c r="D71" s="7"/>
      <c r="E71" s="7"/>
      <c r="F71" s="8">
        <v>1060.2</v>
      </c>
      <c r="G71" s="8">
        <f>SUM(G72+0)</f>
        <v>870.4</v>
      </c>
      <c r="H71" s="8">
        <f>SUM(H72+0)</f>
        <v>870.4</v>
      </c>
    </row>
    <row r="72" spans="1:8" ht="15">
      <c r="A72" s="10" t="s">
        <v>39</v>
      </c>
      <c r="B72" s="7" t="s">
        <v>8</v>
      </c>
      <c r="C72" s="6">
        <v>111</v>
      </c>
      <c r="D72" s="7" t="s">
        <v>40</v>
      </c>
      <c r="E72" s="7" t="s">
        <v>29</v>
      </c>
      <c r="F72" s="8">
        <v>1060.2</v>
      </c>
      <c r="G72" s="8">
        <v>870.4</v>
      </c>
      <c r="H72" s="8">
        <v>870.4</v>
      </c>
    </row>
    <row r="73" spans="1:8" ht="36.75" customHeight="1">
      <c r="A73" s="10" t="s">
        <v>125</v>
      </c>
      <c r="B73" s="7" t="s">
        <v>8</v>
      </c>
      <c r="C73" s="6">
        <v>112</v>
      </c>
      <c r="D73" s="7"/>
      <c r="E73" s="7"/>
      <c r="F73" s="8">
        <f>SUM(F74+0)</f>
        <v>2.9</v>
      </c>
      <c r="G73" s="8">
        <f>SUM(G74+0)</f>
        <v>3</v>
      </c>
      <c r="H73" s="8">
        <f>SUM(H74+0)</f>
        <v>3</v>
      </c>
    </row>
    <row r="74" spans="1:8" ht="15">
      <c r="A74" s="10" t="s">
        <v>39</v>
      </c>
      <c r="B74" s="7" t="s">
        <v>8</v>
      </c>
      <c r="C74" s="6">
        <v>112</v>
      </c>
      <c r="D74" s="7" t="s">
        <v>40</v>
      </c>
      <c r="E74" s="7" t="s">
        <v>29</v>
      </c>
      <c r="F74" s="8">
        <v>2.9</v>
      </c>
      <c r="G74" s="8">
        <v>3</v>
      </c>
      <c r="H74" s="8">
        <v>3</v>
      </c>
    </row>
    <row r="75" spans="1:8" ht="62.25">
      <c r="A75" s="10" t="s">
        <v>123</v>
      </c>
      <c r="B75" s="7" t="s">
        <v>8</v>
      </c>
      <c r="C75" s="6">
        <v>119</v>
      </c>
      <c r="D75" s="7"/>
      <c r="E75" s="7"/>
      <c r="F75" s="8">
        <f>F76</f>
        <v>320.1</v>
      </c>
      <c r="G75" s="8">
        <f>SUM(G76+0)</f>
        <v>262.9</v>
      </c>
      <c r="H75" s="8">
        <f>SUM(H76+0)</f>
        <v>262.9</v>
      </c>
    </row>
    <row r="76" spans="1:8" ht="15">
      <c r="A76" s="10" t="s">
        <v>39</v>
      </c>
      <c r="B76" s="7" t="s">
        <v>8</v>
      </c>
      <c r="C76" s="6">
        <v>119</v>
      </c>
      <c r="D76" s="7" t="s">
        <v>40</v>
      </c>
      <c r="E76" s="7" t="s">
        <v>29</v>
      </c>
      <c r="F76" s="8">
        <v>320.1</v>
      </c>
      <c r="G76" s="8">
        <v>262.9</v>
      </c>
      <c r="H76" s="8">
        <v>262.9</v>
      </c>
    </row>
    <row r="77" spans="1:8" ht="15">
      <c r="A77" s="10" t="s">
        <v>209</v>
      </c>
      <c r="B77" s="7" t="s">
        <v>8</v>
      </c>
      <c r="C77" s="6">
        <v>244</v>
      </c>
      <c r="D77" s="7"/>
      <c r="E77" s="7"/>
      <c r="F77" s="8">
        <f>SUM(F78+0)</f>
        <v>1066.7</v>
      </c>
      <c r="G77" s="8">
        <f>SUM(G78+0)</f>
        <v>1075.5</v>
      </c>
      <c r="H77" s="8">
        <f>SUM(H78+0)</f>
        <v>1075.5</v>
      </c>
    </row>
    <row r="78" spans="1:8" ht="15">
      <c r="A78" s="10" t="s">
        <v>39</v>
      </c>
      <c r="B78" s="7" t="s">
        <v>8</v>
      </c>
      <c r="C78" s="6">
        <v>244</v>
      </c>
      <c r="D78" s="7" t="s">
        <v>40</v>
      </c>
      <c r="E78" s="7" t="s">
        <v>29</v>
      </c>
      <c r="F78" s="8">
        <v>1066.7</v>
      </c>
      <c r="G78" s="8">
        <v>1075.5</v>
      </c>
      <c r="H78" s="8">
        <v>1075.5</v>
      </c>
    </row>
    <row r="79" spans="1:8" ht="18.75" customHeight="1">
      <c r="A79" s="10" t="s">
        <v>277</v>
      </c>
      <c r="B79" s="7" t="s">
        <v>8</v>
      </c>
      <c r="C79" s="6">
        <v>851</v>
      </c>
      <c r="D79" s="7"/>
      <c r="E79" s="7"/>
      <c r="F79" s="8">
        <f>SUM(F80+0)</f>
        <v>27</v>
      </c>
      <c r="G79" s="8">
        <f>SUM(G80+0)</f>
        <v>27</v>
      </c>
      <c r="H79" s="8">
        <f>SUM(H80+0)</f>
        <v>27</v>
      </c>
    </row>
    <row r="80" spans="1:8" ht="15">
      <c r="A80" s="10" t="s">
        <v>39</v>
      </c>
      <c r="B80" s="7" t="s">
        <v>8</v>
      </c>
      <c r="C80" s="6">
        <v>851</v>
      </c>
      <c r="D80" s="7" t="s">
        <v>40</v>
      </c>
      <c r="E80" s="7" t="s">
        <v>29</v>
      </c>
      <c r="F80" s="8">
        <v>27</v>
      </c>
      <c r="G80" s="8">
        <v>27</v>
      </c>
      <c r="H80" s="8">
        <v>27</v>
      </c>
    </row>
    <row r="81" spans="1:8" ht="51.75" customHeight="1">
      <c r="A81" s="10" t="s">
        <v>116</v>
      </c>
      <c r="B81" s="7" t="s">
        <v>207</v>
      </c>
      <c r="C81" s="6"/>
      <c r="D81" s="7"/>
      <c r="E81" s="7"/>
      <c r="F81" s="8">
        <f>SUM(F82+F84)</f>
        <v>747.0999999999999</v>
      </c>
      <c r="G81" s="8">
        <f>SUM(G82+G84)</f>
        <v>0</v>
      </c>
      <c r="H81" s="8">
        <f>SUM(H82+H84)</f>
        <v>0</v>
      </c>
    </row>
    <row r="82" spans="1:8" ht="15">
      <c r="A82" s="10" t="s">
        <v>122</v>
      </c>
      <c r="B82" s="7" t="s">
        <v>207</v>
      </c>
      <c r="C82" s="6">
        <v>111</v>
      </c>
      <c r="D82" s="7"/>
      <c r="E82" s="7"/>
      <c r="F82" s="8">
        <f>SUM(F83+0)</f>
        <v>573.8</v>
      </c>
      <c r="G82" s="8">
        <f>SUM(G83+0)</f>
        <v>0</v>
      </c>
      <c r="H82" s="8">
        <f>SUM(H83+0)</f>
        <v>0</v>
      </c>
    </row>
    <row r="83" spans="1:8" ht="15">
      <c r="A83" s="10" t="s">
        <v>39</v>
      </c>
      <c r="B83" s="7" t="s">
        <v>207</v>
      </c>
      <c r="C83" s="6">
        <v>111</v>
      </c>
      <c r="D83" s="7" t="s">
        <v>40</v>
      </c>
      <c r="E83" s="7" t="s">
        <v>29</v>
      </c>
      <c r="F83" s="8">
        <v>573.8</v>
      </c>
      <c r="G83" s="8">
        <v>0</v>
      </c>
      <c r="H83" s="8">
        <v>0</v>
      </c>
    </row>
    <row r="84" spans="1:8" ht="62.25">
      <c r="A84" s="10" t="s">
        <v>123</v>
      </c>
      <c r="B84" s="7" t="s">
        <v>207</v>
      </c>
      <c r="C84" s="6">
        <v>119</v>
      </c>
      <c r="D84" s="7"/>
      <c r="E84" s="7"/>
      <c r="F84" s="8">
        <f>SUM(F85+0)</f>
        <v>173.3</v>
      </c>
      <c r="G84" s="8">
        <f>SUM(G85+0)</f>
        <v>0</v>
      </c>
      <c r="H84" s="8">
        <f>SUM(H85+0)</f>
        <v>0</v>
      </c>
    </row>
    <row r="85" spans="1:8" ht="15">
      <c r="A85" s="10" t="s">
        <v>39</v>
      </c>
      <c r="B85" s="7" t="s">
        <v>207</v>
      </c>
      <c r="C85" s="6">
        <v>119</v>
      </c>
      <c r="D85" s="7" t="s">
        <v>40</v>
      </c>
      <c r="E85" s="7" t="s">
        <v>29</v>
      </c>
      <c r="F85" s="8">
        <v>173.3</v>
      </c>
      <c r="G85" s="8">
        <v>0</v>
      </c>
      <c r="H85" s="8">
        <v>0</v>
      </c>
    </row>
    <row r="86" spans="1:8" ht="30.75">
      <c r="A86" s="34" t="s">
        <v>256</v>
      </c>
      <c r="B86" s="7" t="s">
        <v>259</v>
      </c>
      <c r="C86" s="6"/>
      <c r="D86" s="7"/>
      <c r="E86" s="7"/>
      <c r="F86" s="8">
        <f aca="true" t="shared" si="7" ref="F86:H90">SUM(F87+0)</f>
        <v>12.1</v>
      </c>
      <c r="G86" s="8">
        <f t="shared" si="7"/>
        <v>0</v>
      </c>
      <c r="H86" s="8">
        <f t="shared" si="7"/>
        <v>0</v>
      </c>
    </row>
    <row r="87" spans="1:8" ht="15">
      <c r="A87" s="10" t="s">
        <v>209</v>
      </c>
      <c r="B87" s="7" t="s">
        <v>259</v>
      </c>
      <c r="C87" s="6">
        <v>244</v>
      </c>
      <c r="D87" s="7"/>
      <c r="E87" s="7"/>
      <c r="F87" s="8">
        <f t="shared" si="7"/>
        <v>12.1</v>
      </c>
      <c r="G87" s="8">
        <f t="shared" si="7"/>
        <v>0</v>
      </c>
      <c r="H87" s="8">
        <f t="shared" si="7"/>
        <v>0</v>
      </c>
    </row>
    <row r="88" spans="1:8" ht="15">
      <c r="A88" s="10" t="s">
        <v>39</v>
      </c>
      <c r="B88" s="7" t="s">
        <v>259</v>
      </c>
      <c r="C88" s="6">
        <v>244</v>
      </c>
      <c r="D88" s="7" t="s">
        <v>40</v>
      </c>
      <c r="E88" s="7" t="s">
        <v>29</v>
      </c>
      <c r="F88" s="8">
        <v>12.1</v>
      </c>
      <c r="G88" s="8">
        <v>0</v>
      </c>
      <c r="H88" s="8">
        <v>0</v>
      </c>
    </row>
    <row r="89" spans="1:8" ht="30.75">
      <c r="A89" s="34" t="s">
        <v>256</v>
      </c>
      <c r="B89" s="7" t="s">
        <v>259</v>
      </c>
      <c r="C89" s="6"/>
      <c r="D89" s="7"/>
      <c r="E89" s="7"/>
      <c r="F89" s="8">
        <f t="shared" si="7"/>
        <v>230</v>
      </c>
      <c r="G89" s="8">
        <f t="shared" si="7"/>
        <v>0</v>
      </c>
      <c r="H89" s="8">
        <f t="shared" si="7"/>
        <v>0</v>
      </c>
    </row>
    <row r="90" spans="1:8" ht="15">
      <c r="A90" s="10" t="s">
        <v>209</v>
      </c>
      <c r="B90" s="7" t="s">
        <v>259</v>
      </c>
      <c r="C90" s="6">
        <v>244</v>
      </c>
      <c r="D90" s="7"/>
      <c r="E90" s="7"/>
      <c r="F90" s="8">
        <f t="shared" si="7"/>
        <v>230</v>
      </c>
      <c r="G90" s="8">
        <f t="shared" si="7"/>
        <v>0</v>
      </c>
      <c r="H90" s="8">
        <f t="shared" si="7"/>
        <v>0</v>
      </c>
    </row>
    <row r="91" spans="1:8" ht="15">
      <c r="A91" s="10" t="s">
        <v>39</v>
      </c>
      <c r="B91" s="7" t="s">
        <v>259</v>
      </c>
      <c r="C91" s="6">
        <v>244</v>
      </c>
      <c r="D91" s="7" t="s">
        <v>40</v>
      </c>
      <c r="E91" s="7" t="s">
        <v>29</v>
      </c>
      <c r="F91" s="8">
        <v>230</v>
      </c>
      <c r="G91" s="8">
        <v>0</v>
      </c>
      <c r="H91" s="8">
        <v>0</v>
      </c>
    </row>
    <row r="92" spans="1:8" ht="51" customHeight="1">
      <c r="A92" s="10" t="s">
        <v>138</v>
      </c>
      <c r="B92" s="7" t="s">
        <v>207</v>
      </c>
      <c r="C92" s="6"/>
      <c r="D92" s="7"/>
      <c r="E92" s="7"/>
      <c r="F92" s="8">
        <f>SUM(F93+F95)</f>
        <v>424.20000000000005</v>
      </c>
      <c r="G92" s="8">
        <f>SUM(G93+G95)</f>
        <v>0</v>
      </c>
      <c r="H92" s="8">
        <f>SUM(H93+H95)</f>
        <v>0</v>
      </c>
    </row>
    <row r="93" spans="1:8" ht="15">
      <c r="A93" s="10" t="s">
        <v>122</v>
      </c>
      <c r="B93" s="7" t="s">
        <v>207</v>
      </c>
      <c r="C93" s="6">
        <v>111</v>
      </c>
      <c r="D93" s="7"/>
      <c r="E93" s="7"/>
      <c r="F93" s="8">
        <f>SUM(F94+0)</f>
        <v>325.8</v>
      </c>
      <c r="G93" s="8">
        <f>SUM(G94+0)</f>
        <v>0</v>
      </c>
      <c r="H93" s="8">
        <f>SUM(H94+0)</f>
        <v>0</v>
      </c>
    </row>
    <row r="94" spans="1:8" ht="15">
      <c r="A94" s="10" t="s">
        <v>39</v>
      </c>
      <c r="B94" s="7" t="s">
        <v>207</v>
      </c>
      <c r="C94" s="6">
        <v>111</v>
      </c>
      <c r="D94" s="7" t="s">
        <v>40</v>
      </c>
      <c r="E94" s="7" t="s">
        <v>29</v>
      </c>
      <c r="F94" s="8">
        <v>325.8</v>
      </c>
      <c r="G94" s="8">
        <v>0</v>
      </c>
      <c r="H94" s="8">
        <v>0</v>
      </c>
    </row>
    <row r="95" spans="1:8" ht="62.25">
      <c r="A95" s="10" t="s">
        <v>123</v>
      </c>
      <c r="B95" s="7" t="s">
        <v>207</v>
      </c>
      <c r="C95" s="6">
        <v>119</v>
      </c>
      <c r="D95" s="7"/>
      <c r="E95" s="7"/>
      <c r="F95" s="8">
        <f>SUM(F96+0)</f>
        <v>98.4</v>
      </c>
      <c r="G95" s="8">
        <f>SUM(G96+0)</f>
        <v>0</v>
      </c>
      <c r="H95" s="8">
        <f>SUM(H96+0)</f>
        <v>0</v>
      </c>
    </row>
    <row r="96" spans="1:8" ht="15">
      <c r="A96" s="10" t="s">
        <v>39</v>
      </c>
      <c r="B96" s="7" t="s">
        <v>207</v>
      </c>
      <c r="C96" s="6">
        <v>119</v>
      </c>
      <c r="D96" s="7" t="s">
        <v>40</v>
      </c>
      <c r="E96" s="7" t="s">
        <v>29</v>
      </c>
      <c r="F96" s="8">
        <v>98.4</v>
      </c>
      <c r="G96" s="8">
        <v>0</v>
      </c>
      <c r="H96" s="8">
        <v>0</v>
      </c>
    </row>
    <row r="97" spans="1:8" ht="62.25">
      <c r="A97" s="10" t="s">
        <v>206</v>
      </c>
      <c r="B97" s="7" t="s">
        <v>207</v>
      </c>
      <c r="C97" s="6"/>
      <c r="D97" s="7"/>
      <c r="E97" s="7"/>
      <c r="F97" s="8">
        <f>SUM(F98+F100)</f>
        <v>322.9</v>
      </c>
      <c r="G97" s="8">
        <f>SUM(G98+G100)</f>
        <v>1285.5</v>
      </c>
      <c r="H97" s="8">
        <f>SUM(H98+H100)</f>
        <v>1285.5</v>
      </c>
    </row>
    <row r="98" spans="1:8" ht="15">
      <c r="A98" s="10" t="s">
        <v>122</v>
      </c>
      <c r="B98" s="7" t="s">
        <v>207</v>
      </c>
      <c r="C98" s="6">
        <v>111</v>
      </c>
      <c r="D98" s="7"/>
      <c r="E98" s="7"/>
      <c r="F98" s="8">
        <f>SUM(F99+0)</f>
        <v>248</v>
      </c>
      <c r="G98" s="8">
        <f>SUM(G99+0)</f>
        <v>987.3</v>
      </c>
      <c r="H98" s="8">
        <f>SUM(H99+0)</f>
        <v>987.3</v>
      </c>
    </row>
    <row r="99" spans="1:8" ht="15">
      <c r="A99" s="10" t="s">
        <v>39</v>
      </c>
      <c r="B99" s="7" t="s">
        <v>207</v>
      </c>
      <c r="C99" s="6">
        <v>111</v>
      </c>
      <c r="D99" s="7" t="s">
        <v>40</v>
      </c>
      <c r="E99" s="7" t="s">
        <v>29</v>
      </c>
      <c r="F99" s="8">
        <v>248</v>
      </c>
      <c r="G99" s="8">
        <v>987.3</v>
      </c>
      <c r="H99" s="8">
        <v>987.3</v>
      </c>
    </row>
    <row r="100" spans="1:8" ht="62.25">
      <c r="A100" s="10" t="s">
        <v>123</v>
      </c>
      <c r="B100" s="7" t="s">
        <v>207</v>
      </c>
      <c r="C100" s="6">
        <v>119</v>
      </c>
      <c r="D100" s="7"/>
      <c r="E100" s="7"/>
      <c r="F100" s="8">
        <f>SUM(F101+0)</f>
        <v>74.9</v>
      </c>
      <c r="G100" s="8">
        <f>SUM(G101+0)</f>
        <v>298.2</v>
      </c>
      <c r="H100" s="8">
        <f>SUM(H101+0)</f>
        <v>298.2</v>
      </c>
    </row>
    <row r="101" spans="1:8" ht="15">
      <c r="A101" s="10" t="s">
        <v>39</v>
      </c>
      <c r="B101" s="7" t="s">
        <v>207</v>
      </c>
      <c r="C101" s="6">
        <v>119</v>
      </c>
      <c r="D101" s="7" t="s">
        <v>40</v>
      </c>
      <c r="E101" s="7" t="s">
        <v>29</v>
      </c>
      <c r="F101" s="8">
        <v>74.9</v>
      </c>
      <c r="G101" s="8">
        <v>298.2</v>
      </c>
      <c r="H101" s="8">
        <v>298.2</v>
      </c>
    </row>
    <row r="102" spans="1:8" ht="46.5">
      <c r="A102" s="10" t="s">
        <v>139</v>
      </c>
      <c r="B102" s="7" t="s">
        <v>14</v>
      </c>
      <c r="C102" s="6"/>
      <c r="D102" s="7"/>
      <c r="E102" s="7"/>
      <c r="F102" s="8">
        <f>SUM(0+F103)</f>
        <v>4332.2</v>
      </c>
      <c r="G102" s="8">
        <f>SUM(0+G103)</f>
        <v>3660.3999999999996</v>
      </c>
      <c r="H102" s="8">
        <f>SUM(0+H103)</f>
        <v>3660.3999999999996</v>
      </c>
    </row>
    <row r="103" spans="1:8" ht="30.75">
      <c r="A103" s="10" t="s">
        <v>105</v>
      </c>
      <c r="B103" s="7" t="s">
        <v>15</v>
      </c>
      <c r="C103" s="6"/>
      <c r="D103" s="7"/>
      <c r="E103" s="7"/>
      <c r="F103" s="8">
        <f>SUM(F104+F115+F120+F123+F126+F131)</f>
        <v>4332.2</v>
      </c>
      <c r="G103" s="8">
        <f>SUM(G104+G115+G120+G126+G131)</f>
        <v>3660.3999999999996</v>
      </c>
      <c r="H103" s="8">
        <f>SUM(H104+H115+H120+H126+H131)</f>
        <v>3660.3999999999996</v>
      </c>
    </row>
    <row r="104" spans="1:8" ht="30.75">
      <c r="A104" s="10" t="s">
        <v>128</v>
      </c>
      <c r="B104" s="7" t="s">
        <v>10</v>
      </c>
      <c r="C104" s="6"/>
      <c r="D104" s="7"/>
      <c r="E104" s="7"/>
      <c r="F104" s="8">
        <f>SUM(F105+F107+F109+F111+F113)</f>
        <v>2651.8</v>
      </c>
      <c r="G104" s="8">
        <f>SUM(G105+G107+G109+G111+G113)</f>
        <v>2668.7</v>
      </c>
      <c r="H104" s="8">
        <f>SUM(H105+H107+H109+H111+H113)</f>
        <v>2668.7</v>
      </c>
    </row>
    <row r="105" spans="1:8" ht="15">
      <c r="A105" s="10" t="s">
        <v>122</v>
      </c>
      <c r="B105" s="7" t="s">
        <v>10</v>
      </c>
      <c r="C105" s="6">
        <v>111</v>
      </c>
      <c r="D105" s="7"/>
      <c r="E105" s="7"/>
      <c r="F105" s="8">
        <f>SUM(F106+0)</f>
        <v>1331.7</v>
      </c>
      <c r="G105" s="8">
        <f>SUM(G106+0)</f>
        <v>1327.3</v>
      </c>
      <c r="H105" s="8">
        <f>SUM(H106+0)</f>
        <v>1327.3</v>
      </c>
    </row>
    <row r="106" spans="1:8" ht="15">
      <c r="A106" s="10" t="s">
        <v>39</v>
      </c>
      <c r="B106" s="7" t="s">
        <v>10</v>
      </c>
      <c r="C106" s="6">
        <v>111</v>
      </c>
      <c r="D106" s="7" t="s">
        <v>40</v>
      </c>
      <c r="E106" s="7" t="s">
        <v>29</v>
      </c>
      <c r="F106" s="8">
        <v>1331.7</v>
      </c>
      <c r="G106" s="8">
        <v>1327.3</v>
      </c>
      <c r="H106" s="8">
        <v>1327.3</v>
      </c>
    </row>
    <row r="107" spans="1:8" ht="37.5" customHeight="1">
      <c r="A107" s="10" t="s">
        <v>125</v>
      </c>
      <c r="B107" s="7" t="s">
        <v>10</v>
      </c>
      <c r="C107" s="6">
        <v>112</v>
      </c>
      <c r="D107" s="7"/>
      <c r="E107" s="7"/>
      <c r="F107" s="8">
        <f>SUM(F108+0)</f>
        <v>1.7</v>
      </c>
      <c r="G107" s="8">
        <v>2</v>
      </c>
      <c r="H107" s="8">
        <v>2</v>
      </c>
    </row>
    <row r="108" spans="1:8" ht="15">
      <c r="A108" s="10" t="s">
        <v>39</v>
      </c>
      <c r="B108" s="7" t="s">
        <v>10</v>
      </c>
      <c r="C108" s="6">
        <v>112</v>
      </c>
      <c r="D108" s="7" t="s">
        <v>40</v>
      </c>
      <c r="E108" s="7" t="s">
        <v>29</v>
      </c>
      <c r="F108" s="8">
        <v>1.7</v>
      </c>
      <c r="G108" s="8">
        <v>2</v>
      </c>
      <c r="H108" s="8">
        <v>2</v>
      </c>
    </row>
    <row r="109" spans="1:8" ht="62.25">
      <c r="A109" s="10" t="s">
        <v>9</v>
      </c>
      <c r="B109" s="7" t="s">
        <v>10</v>
      </c>
      <c r="C109" s="6">
        <v>119</v>
      </c>
      <c r="D109" s="7"/>
      <c r="E109" s="7"/>
      <c r="F109" s="8">
        <f>SUM(F110+0)</f>
        <v>402.3</v>
      </c>
      <c r="G109" s="8">
        <f>SUM(G110+0)</f>
        <v>400.9</v>
      </c>
      <c r="H109" s="8">
        <f>SUM(H110+0)</f>
        <v>400.9</v>
      </c>
    </row>
    <row r="110" spans="1:8" ht="15">
      <c r="A110" s="10" t="s">
        <v>39</v>
      </c>
      <c r="B110" s="7" t="s">
        <v>10</v>
      </c>
      <c r="C110" s="6">
        <v>119</v>
      </c>
      <c r="D110" s="7" t="s">
        <v>40</v>
      </c>
      <c r="E110" s="7" t="s">
        <v>29</v>
      </c>
      <c r="F110" s="8">
        <v>402.3</v>
      </c>
      <c r="G110" s="8">
        <v>400.9</v>
      </c>
      <c r="H110" s="8">
        <v>400.9</v>
      </c>
    </row>
    <row r="111" spans="1:8" ht="34.5" customHeight="1">
      <c r="A111" s="10" t="s">
        <v>115</v>
      </c>
      <c r="B111" s="7" t="s">
        <v>10</v>
      </c>
      <c r="C111" s="6">
        <v>242</v>
      </c>
      <c r="D111" s="7"/>
      <c r="E111" s="7"/>
      <c r="F111" s="8">
        <f>SUM(F112+0)</f>
        <v>168.2</v>
      </c>
      <c r="G111" s="8">
        <f>SUM(G112+0)</f>
        <v>128.4</v>
      </c>
      <c r="H111" s="8">
        <f>SUM(H112+0)</f>
        <v>128.4</v>
      </c>
    </row>
    <row r="112" spans="1:8" ht="15">
      <c r="A112" s="10" t="s">
        <v>39</v>
      </c>
      <c r="B112" s="7" t="s">
        <v>10</v>
      </c>
      <c r="C112" s="6">
        <v>242</v>
      </c>
      <c r="D112" s="7" t="s">
        <v>40</v>
      </c>
      <c r="E112" s="7" t="s">
        <v>29</v>
      </c>
      <c r="F112" s="8">
        <v>168.2</v>
      </c>
      <c r="G112" s="8">
        <v>128.4</v>
      </c>
      <c r="H112" s="8">
        <v>128.4</v>
      </c>
    </row>
    <row r="113" spans="1:8" ht="15">
      <c r="A113" s="10" t="s">
        <v>209</v>
      </c>
      <c r="B113" s="7" t="s">
        <v>10</v>
      </c>
      <c r="C113" s="6">
        <v>244</v>
      </c>
      <c r="D113" s="7"/>
      <c r="E113" s="7"/>
      <c r="F113" s="8">
        <f>SUM(F114+0)</f>
        <v>747.9</v>
      </c>
      <c r="G113" s="8">
        <f>SUM(G114+0)</f>
        <v>810.1</v>
      </c>
      <c r="H113" s="8">
        <f>SUM(H114+0)</f>
        <v>810.1</v>
      </c>
    </row>
    <row r="114" spans="1:8" ht="15">
      <c r="A114" s="10" t="s">
        <v>39</v>
      </c>
      <c r="B114" s="7" t="s">
        <v>10</v>
      </c>
      <c r="C114" s="6">
        <v>244</v>
      </c>
      <c r="D114" s="7" t="s">
        <v>40</v>
      </c>
      <c r="E114" s="7" t="s">
        <v>29</v>
      </c>
      <c r="F114" s="8">
        <v>747.9</v>
      </c>
      <c r="G114" s="8">
        <v>810.1</v>
      </c>
      <c r="H114" s="8">
        <v>810.1</v>
      </c>
    </row>
    <row r="115" spans="1:8" ht="46.5">
      <c r="A115" s="10" t="s">
        <v>116</v>
      </c>
      <c r="B115" s="7" t="s">
        <v>208</v>
      </c>
      <c r="C115" s="6"/>
      <c r="D115" s="7"/>
      <c r="E115" s="7"/>
      <c r="F115" s="8">
        <f>SUM(F116+F118)</f>
        <v>750.7</v>
      </c>
      <c r="G115" s="8">
        <f>SUM(G116+G118)</f>
        <v>0</v>
      </c>
      <c r="H115" s="8">
        <f>SUM(H116+H118)</f>
        <v>0</v>
      </c>
    </row>
    <row r="116" spans="1:8" ht="15">
      <c r="A116" s="10" t="s">
        <v>122</v>
      </c>
      <c r="B116" s="7" t="s">
        <v>208</v>
      </c>
      <c r="C116" s="6">
        <v>111</v>
      </c>
      <c r="D116" s="7"/>
      <c r="E116" s="7"/>
      <c r="F116" s="8">
        <f>SUM(F117+0)</f>
        <v>576.6</v>
      </c>
      <c r="G116" s="8">
        <f>SUM(G117+0)</f>
        <v>0</v>
      </c>
      <c r="H116" s="8">
        <f>SUM(H117+0)</f>
        <v>0</v>
      </c>
    </row>
    <row r="117" spans="1:8" ht="15">
      <c r="A117" s="10" t="s">
        <v>39</v>
      </c>
      <c r="B117" s="7" t="s">
        <v>208</v>
      </c>
      <c r="C117" s="6">
        <v>111</v>
      </c>
      <c r="D117" s="7" t="s">
        <v>40</v>
      </c>
      <c r="E117" s="7" t="s">
        <v>29</v>
      </c>
      <c r="F117" s="8">
        <v>576.6</v>
      </c>
      <c r="G117" s="8">
        <v>0</v>
      </c>
      <c r="H117" s="8">
        <v>0</v>
      </c>
    </row>
    <row r="118" spans="1:8" ht="62.25">
      <c r="A118" s="10" t="s">
        <v>123</v>
      </c>
      <c r="B118" s="7" t="s">
        <v>208</v>
      </c>
      <c r="C118" s="6">
        <v>119</v>
      </c>
      <c r="D118" s="7"/>
      <c r="E118" s="7"/>
      <c r="F118" s="8">
        <f>SUM(F119+0)</f>
        <v>174.1</v>
      </c>
      <c r="G118" s="8">
        <f>SUM(G119+0)</f>
        <v>0</v>
      </c>
      <c r="H118" s="8">
        <f>SUM(H119+0)</f>
        <v>0</v>
      </c>
    </row>
    <row r="119" spans="1:8" ht="15">
      <c r="A119" s="10" t="s">
        <v>39</v>
      </c>
      <c r="B119" s="7" t="s">
        <v>208</v>
      </c>
      <c r="C119" s="6">
        <v>119</v>
      </c>
      <c r="D119" s="7" t="s">
        <v>40</v>
      </c>
      <c r="E119" s="7" t="s">
        <v>29</v>
      </c>
      <c r="F119" s="8">
        <v>174.1</v>
      </c>
      <c r="G119" s="8">
        <v>0</v>
      </c>
      <c r="H119" s="8">
        <v>0</v>
      </c>
    </row>
    <row r="120" spans="1:8" ht="30.75">
      <c r="A120" s="34" t="s">
        <v>256</v>
      </c>
      <c r="B120" s="7" t="s">
        <v>258</v>
      </c>
      <c r="C120" s="6"/>
      <c r="D120" s="7"/>
      <c r="E120" s="7"/>
      <c r="F120" s="8">
        <f aca="true" t="shared" si="8" ref="F120:H121">SUM(F121+0)</f>
        <v>9</v>
      </c>
      <c r="G120" s="8">
        <f t="shared" si="8"/>
        <v>0</v>
      </c>
      <c r="H120" s="8">
        <f t="shared" si="8"/>
        <v>0</v>
      </c>
    </row>
    <row r="121" spans="1:8" ht="15">
      <c r="A121" s="10" t="s">
        <v>209</v>
      </c>
      <c r="B121" s="7" t="s">
        <v>258</v>
      </c>
      <c r="C121" s="6">
        <v>244</v>
      </c>
      <c r="D121" s="7"/>
      <c r="E121" s="7"/>
      <c r="F121" s="8">
        <f t="shared" si="8"/>
        <v>9</v>
      </c>
      <c r="G121" s="8">
        <f t="shared" si="8"/>
        <v>0</v>
      </c>
      <c r="H121" s="8">
        <f t="shared" si="8"/>
        <v>0</v>
      </c>
    </row>
    <row r="122" spans="1:8" ht="15">
      <c r="A122" s="10" t="s">
        <v>39</v>
      </c>
      <c r="B122" s="7" t="s">
        <v>258</v>
      </c>
      <c r="C122" s="6">
        <v>244</v>
      </c>
      <c r="D122" s="7" t="s">
        <v>40</v>
      </c>
      <c r="E122" s="7" t="s">
        <v>29</v>
      </c>
      <c r="F122" s="8">
        <v>9</v>
      </c>
      <c r="G122" s="8">
        <v>0</v>
      </c>
      <c r="H122" s="8">
        <v>0</v>
      </c>
    </row>
    <row r="123" spans="1:8" ht="30.75">
      <c r="A123" s="34" t="s">
        <v>256</v>
      </c>
      <c r="B123" s="7" t="s">
        <v>258</v>
      </c>
      <c r="C123" s="6"/>
      <c r="D123" s="7"/>
      <c r="E123" s="7"/>
      <c r="F123" s="8">
        <f aca="true" t="shared" si="9" ref="F123:H124">SUM(F124+0)</f>
        <v>170</v>
      </c>
      <c r="G123" s="8">
        <f t="shared" si="9"/>
        <v>0</v>
      </c>
      <c r="H123" s="8">
        <f t="shared" si="9"/>
        <v>0</v>
      </c>
    </row>
    <row r="124" spans="1:8" ht="15">
      <c r="A124" s="10" t="s">
        <v>209</v>
      </c>
      <c r="B124" s="7" t="s">
        <v>258</v>
      </c>
      <c r="C124" s="6">
        <v>244</v>
      </c>
      <c r="D124" s="7"/>
      <c r="E124" s="7"/>
      <c r="F124" s="8">
        <f t="shared" si="9"/>
        <v>170</v>
      </c>
      <c r="G124" s="8">
        <f t="shared" si="9"/>
        <v>0</v>
      </c>
      <c r="H124" s="8">
        <f t="shared" si="9"/>
        <v>0</v>
      </c>
    </row>
    <row r="125" spans="1:8" ht="15">
      <c r="A125" s="10" t="s">
        <v>39</v>
      </c>
      <c r="B125" s="7" t="s">
        <v>258</v>
      </c>
      <c r="C125" s="6">
        <v>244</v>
      </c>
      <c r="D125" s="7" t="s">
        <v>40</v>
      </c>
      <c r="E125" s="7" t="s">
        <v>29</v>
      </c>
      <c r="F125" s="8">
        <v>170</v>
      </c>
      <c r="G125" s="8">
        <v>0</v>
      </c>
      <c r="H125" s="8">
        <v>0</v>
      </c>
    </row>
    <row r="126" spans="1:8" ht="50.25" customHeight="1">
      <c r="A126" s="10" t="s">
        <v>138</v>
      </c>
      <c r="B126" s="7" t="s">
        <v>208</v>
      </c>
      <c r="C126" s="6"/>
      <c r="D126" s="7"/>
      <c r="E126" s="7"/>
      <c r="F126" s="8">
        <f>SUM(F127+F129)</f>
        <v>478.20000000000005</v>
      </c>
      <c r="G126" s="8">
        <f>SUM(G127+G129)</f>
        <v>0</v>
      </c>
      <c r="H126" s="8">
        <f>SUM(H127+H129)</f>
        <v>0</v>
      </c>
    </row>
    <row r="127" spans="1:8" ht="15">
      <c r="A127" s="10" t="s">
        <v>122</v>
      </c>
      <c r="B127" s="7" t="s">
        <v>208</v>
      </c>
      <c r="C127" s="6">
        <v>111</v>
      </c>
      <c r="D127" s="7"/>
      <c r="E127" s="7"/>
      <c r="F127" s="8">
        <f>SUM(F128+0)</f>
        <v>367.3</v>
      </c>
      <c r="G127" s="8">
        <f>SUM(G128+0)</f>
        <v>0</v>
      </c>
      <c r="H127" s="8">
        <f>SUM(H128+0)</f>
        <v>0</v>
      </c>
    </row>
    <row r="128" spans="1:8" ht="15">
      <c r="A128" s="10" t="s">
        <v>39</v>
      </c>
      <c r="B128" s="7" t="s">
        <v>208</v>
      </c>
      <c r="C128" s="6">
        <v>111</v>
      </c>
      <c r="D128" s="7" t="s">
        <v>40</v>
      </c>
      <c r="E128" s="7" t="s">
        <v>29</v>
      </c>
      <c r="F128" s="8">
        <v>367.3</v>
      </c>
      <c r="G128" s="8">
        <v>0</v>
      </c>
      <c r="H128" s="8">
        <v>0</v>
      </c>
    </row>
    <row r="129" spans="1:8" ht="62.25">
      <c r="A129" s="10" t="s">
        <v>123</v>
      </c>
      <c r="B129" s="7" t="s">
        <v>208</v>
      </c>
      <c r="C129" s="6">
        <v>119</v>
      </c>
      <c r="D129" s="7"/>
      <c r="E129" s="7"/>
      <c r="F129" s="8">
        <f>SUM(F130+0)</f>
        <v>110.9</v>
      </c>
      <c r="G129" s="8">
        <f>SUM(G130+0)</f>
        <v>0</v>
      </c>
      <c r="H129" s="8">
        <f>SUM(H130+0)</f>
        <v>0</v>
      </c>
    </row>
    <row r="130" spans="1:8" ht="15">
      <c r="A130" s="10" t="s">
        <v>39</v>
      </c>
      <c r="B130" s="7" t="s">
        <v>208</v>
      </c>
      <c r="C130" s="6">
        <v>119</v>
      </c>
      <c r="D130" s="7" t="s">
        <v>40</v>
      </c>
      <c r="E130" s="7" t="s">
        <v>29</v>
      </c>
      <c r="F130" s="8">
        <v>110.9</v>
      </c>
      <c r="G130" s="8">
        <v>0</v>
      </c>
      <c r="H130" s="8">
        <v>0</v>
      </c>
    </row>
    <row r="131" spans="1:8" ht="62.25">
      <c r="A131" s="10" t="s">
        <v>206</v>
      </c>
      <c r="B131" s="7" t="s">
        <v>208</v>
      </c>
      <c r="C131" s="6"/>
      <c r="D131" s="7"/>
      <c r="E131" s="7"/>
      <c r="F131" s="8">
        <f>SUM(F132+F134)</f>
        <v>272.5</v>
      </c>
      <c r="G131" s="8">
        <f>SUM(G132+G134)</f>
        <v>991.7</v>
      </c>
      <c r="H131" s="8">
        <f>SUM(H132+H134)</f>
        <v>991.7</v>
      </c>
    </row>
    <row r="132" spans="1:8" ht="15">
      <c r="A132" s="10" t="s">
        <v>122</v>
      </c>
      <c r="B132" s="7" t="s">
        <v>208</v>
      </c>
      <c r="C132" s="6">
        <v>111</v>
      </c>
      <c r="D132" s="7"/>
      <c r="E132" s="7"/>
      <c r="F132" s="8">
        <f>SUM(F133+0)</f>
        <v>209.3</v>
      </c>
      <c r="G132" s="8">
        <f>SUM(G133+0)</f>
        <v>761.7</v>
      </c>
      <c r="H132" s="8">
        <f>SUM(H133+0)</f>
        <v>761.7</v>
      </c>
    </row>
    <row r="133" spans="1:8" ht="15">
      <c r="A133" s="10" t="s">
        <v>39</v>
      </c>
      <c r="B133" s="7" t="s">
        <v>208</v>
      </c>
      <c r="C133" s="6">
        <v>111</v>
      </c>
      <c r="D133" s="7" t="s">
        <v>40</v>
      </c>
      <c r="E133" s="7" t="s">
        <v>29</v>
      </c>
      <c r="F133" s="8">
        <v>209.3</v>
      </c>
      <c r="G133" s="8">
        <v>761.7</v>
      </c>
      <c r="H133" s="8">
        <v>761.7</v>
      </c>
    </row>
    <row r="134" spans="1:8" ht="62.25">
      <c r="A134" s="10" t="s">
        <v>123</v>
      </c>
      <c r="B134" s="7" t="s">
        <v>208</v>
      </c>
      <c r="C134" s="6">
        <v>119</v>
      </c>
      <c r="D134" s="7"/>
      <c r="E134" s="7"/>
      <c r="F134" s="8">
        <f>SUM(F135+0)</f>
        <v>63.2</v>
      </c>
      <c r="G134" s="8">
        <f>SUM(G135+0)</f>
        <v>230</v>
      </c>
      <c r="H134" s="8">
        <f>SUM(H135+0)</f>
        <v>230</v>
      </c>
    </row>
    <row r="135" spans="1:8" ht="15">
      <c r="A135" s="10" t="s">
        <v>39</v>
      </c>
      <c r="B135" s="7" t="s">
        <v>208</v>
      </c>
      <c r="C135" s="6">
        <v>119</v>
      </c>
      <c r="D135" s="7" t="s">
        <v>40</v>
      </c>
      <c r="E135" s="7" t="s">
        <v>29</v>
      </c>
      <c r="F135" s="8">
        <v>63.2</v>
      </c>
      <c r="G135" s="8">
        <v>230</v>
      </c>
      <c r="H135" s="8">
        <v>230</v>
      </c>
    </row>
    <row r="136" spans="1:8" ht="93">
      <c r="A136" s="11" t="s">
        <v>140</v>
      </c>
      <c r="B136" s="3" t="s">
        <v>141</v>
      </c>
      <c r="C136" s="6"/>
      <c r="D136" s="7"/>
      <c r="E136" s="7"/>
      <c r="F136" s="38">
        <f>SUM(F137+F162+F178+F204+F234+F239)</f>
        <v>16568.3</v>
      </c>
      <c r="G136" s="38">
        <f>SUM(G137+G162+G178+G204+G234+G239)</f>
        <v>11978.5</v>
      </c>
      <c r="H136" s="38">
        <f>SUM(H137+H162+H178+H204+H234+H239)</f>
        <v>11653</v>
      </c>
    </row>
    <row r="137" spans="1:8" ht="62.25">
      <c r="A137" s="30" t="s">
        <v>142</v>
      </c>
      <c r="B137" s="31" t="s">
        <v>143</v>
      </c>
      <c r="C137" s="6"/>
      <c r="D137" s="7"/>
      <c r="E137" s="7"/>
      <c r="F137" s="8">
        <f>SUM(F138+F142+F151+F155)</f>
        <v>260</v>
      </c>
      <c r="G137" s="8">
        <f>SUM(G138+G142+G151+G155)</f>
        <v>120</v>
      </c>
      <c r="H137" s="8">
        <f>SUM(H138+H142+H151+H155)</f>
        <v>120</v>
      </c>
    </row>
    <row r="138" spans="1:8" ht="46.5">
      <c r="A138" s="10" t="s">
        <v>144</v>
      </c>
      <c r="B138" s="31" t="s">
        <v>145</v>
      </c>
      <c r="C138" s="6"/>
      <c r="D138" s="7"/>
      <c r="E138" s="7"/>
      <c r="F138" s="8">
        <f>SUM(F139+0)</f>
        <v>160</v>
      </c>
      <c r="G138" s="8">
        <f aca="true" t="shared" si="10" ref="G138:H140">SUM(G139+0)</f>
        <v>30</v>
      </c>
      <c r="H138" s="39">
        <f t="shared" si="10"/>
        <v>30</v>
      </c>
    </row>
    <row r="139" spans="1:8" ht="46.5">
      <c r="A139" s="10" t="s">
        <v>110</v>
      </c>
      <c r="B139" s="7" t="s">
        <v>146</v>
      </c>
      <c r="C139" s="6"/>
      <c r="D139" s="7"/>
      <c r="E139" s="7"/>
      <c r="F139" s="8">
        <f>SUM(F140+0)</f>
        <v>160</v>
      </c>
      <c r="G139" s="8">
        <f t="shared" si="10"/>
        <v>30</v>
      </c>
      <c r="H139" s="8">
        <f t="shared" si="10"/>
        <v>30</v>
      </c>
    </row>
    <row r="140" spans="1:8" ht="15">
      <c r="A140" s="10" t="s">
        <v>209</v>
      </c>
      <c r="B140" s="7" t="s">
        <v>146</v>
      </c>
      <c r="C140" s="6">
        <v>244</v>
      </c>
      <c r="D140" s="7"/>
      <c r="E140" s="7"/>
      <c r="F140" s="8">
        <f>SUM(F141+0)</f>
        <v>160</v>
      </c>
      <c r="G140" s="8">
        <f t="shared" si="10"/>
        <v>30</v>
      </c>
      <c r="H140" s="8">
        <f t="shared" si="10"/>
        <v>30</v>
      </c>
    </row>
    <row r="141" spans="1:8" ht="15">
      <c r="A141" s="10" t="s">
        <v>37</v>
      </c>
      <c r="B141" s="7" t="s">
        <v>146</v>
      </c>
      <c r="C141" s="6">
        <v>244</v>
      </c>
      <c r="D141" s="7" t="s">
        <v>29</v>
      </c>
      <c r="E141" s="7" t="s">
        <v>38</v>
      </c>
      <c r="F141" s="8">
        <v>160</v>
      </c>
      <c r="G141" s="8">
        <v>30</v>
      </c>
      <c r="H141" s="8">
        <v>30</v>
      </c>
    </row>
    <row r="142" spans="1:8" ht="46.5">
      <c r="A142" s="10" t="s">
        <v>147</v>
      </c>
      <c r="B142" s="31" t="s">
        <v>148</v>
      </c>
      <c r="C142" s="2"/>
      <c r="D142" s="7"/>
      <c r="E142" s="7"/>
      <c r="F142" s="8">
        <f>SUM(F143+F146)</f>
        <v>50</v>
      </c>
      <c r="G142" s="8">
        <f>SUM(G143+G146)</f>
        <v>40</v>
      </c>
      <c r="H142" s="8">
        <f>SUM(H143+H146)</f>
        <v>40</v>
      </c>
    </row>
    <row r="143" spans="1:8" ht="62.25">
      <c r="A143" s="10" t="s">
        <v>7</v>
      </c>
      <c r="B143" s="31" t="s">
        <v>149</v>
      </c>
      <c r="C143" s="2"/>
      <c r="D143" s="7"/>
      <c r="E143" s="7"/>
      <c r="F143" s="8">
        <f aca="true" t="shared" si="11" ref="F143:H144">SUM(F144+0)</f>
        <v>50</v>
      </c>
      <c r="G143" s="8">
        <f t="shared" si="11"/>
        <v>40</v>
      </c>
      <c r="H143" s="8">
        <f t="shared" si="11"/>
        <v>40</v>
      </c>
    </row>
    <row r="144" spans="1:8" ht="15">
      <c r="A144" s="10" t="s">
        <v>209</v>
      </c>
      <c r="B144" s="31" t="s">
        <v>149</v>
      </c>
      <c r="C144" s="32">
        <v>244</v>
      </c>
      <c r="D144" s="7"/>
      <c r="E144" s="7"/>
      <c r="F144" s="8">
        <f t="shared" si="11"/>
        <v>50</v>
      </c>
      <c r="G144" s="8">
        <f t="shared" si="11"/>
        <v>40</v>
      </c>
      <c r="H144" s="8">
        <f t="shared" si="11"/>
        <v>40</v>
      </c>
    </row>
    <row r="145" spans="1:8" ht="30.75">
      <c r="A145" s="33" t="s">
        <v>6</v>
      </c>
      <c r="B145" s="31" t="s">
        <v>149</v>
      </c>
      <c r="C145" s="32">
        <v>244</v>
      </c>
      <c r="D145" s="7" t="s">
        <v>28</v>
      </c>
      <c r="E145" s="7" t="s">
        <v>34</v>
      </c>
      <c r="F145" s="8">
        <v>50</v>
      </c>
      <c r="G145" s="8">
        <v>40</v>
      </c>
      <c r="H145" s="8">
        <v>40</v>
      </c>
    </row>
    <row r="146" spans="1:8" ht="82.5" customHeight="1">
      <c r="A146" s="33" t="s">
        <v>241</v>
      </c>
      <c r="B146" s="31" t="s">
        <v>234</v>
      </c>
      <c r="C146" s="32"/>
      <c r="D146" s="7"/>
      <c r="E146" s="7"/>
      <c r="F146" s="8">
        <f>SUM(F147+F149)</f>
        <v>0</v>
      </c>
      <c r="G146" s="8">
        <f aca="true" t="shared" si="12" ref="F146:H147">SUM(G147+0)</f>
        <v>0</v>
      </c>
      <c r="H146" s="8">
        <f t="shared" si="12"/>
        <v>0</v>
      </c>
    </row>
    <row r="147" spans="1:8" ht="15">
      <c r="A147" s="10" t="s">
        <v>209</v>
      </c>
      <c r="B147" s="31" t="s">
        <v>234</v>
      </c>
      <c r="C147" s="32">
        <v>244</v>
      </c>
      <c r="D147" s="7"/>
      <c r="E147" s="7"/>
      <c r="F147" s="8">
        <f t="shared" si="12"/>
        <v>0</v>
      </c>
      <c r="G147" s="8">
        <f t="shared" si="12"/>
        <v>0</v>
      </c>
      <c r="H147" s="8">
        <f t="shared" si="12"/>
        <v>0</v>
      </c>
    </row>
    <row r="148" spans="1:8" ht="30.75">
      <c r="A148" s="33" t="s">
        <v>6</v>
      </c>
      <c r="B148" s="31" t="s">
        <v>234</v>
      </c>
      <c r="C148" s="32">
        <v>244</v>
      </c>
      <c r="D148" s="7" t="s">
        <v>28</v>
      </c>
      <c r="E148" s="7" t="s">
        <v>34</v>
      </c>
      <c r="F148" s="8">
        <v>0</v>
      </c>
      <c r="G148" s="8">
        <v>0</v>
      </c>
      <c r="H148" s="8">
        <v>0</v>
      </c>
    </row>
    <row r="149" spans="1:8" ht="15">
      <c r="A149" s="10" t="s">
        <v>209</v>
      </c>
      <c r="B149" s="31" t="s">
        <v>234</v>
      </c>
      <c r="C149" s="32">
        <v>244</v>
      </c>
      <c r="D149" s="7"/>
      <c r="E149" s="7"/>
      <c r="F149" s="8">
        <f>SUM(F150+0)</f>
        <v>0</v>
      </c>
      <c r="G149" s="8">
        <v>0</v>
      </c>
      <c r="H149" s="8">
        <v>0</v>
      </c>
    </row>
    <row r="150" spans="1:8" ht="30.75">
      <c r="A150" s="33" t="s">
        <v>6</v>
      </c>
      <c r="B150" s="31" t="s">
        <v>234</v>
      </c>
      <c r="C150" s="32">
        <v>244</v>
      </c>
      <c r="D150" s="7" t="s">
        <v>28</v>
      </c>
      <c r="E150" s="7" t="s">
        <v>34</v>
      </c>
      <c r="F150" s="8">
        <v>0</v>
      </c>
      <c r="G150" s="8">
        <v>0</v>
      </c>
      <c r="H150" s="8">
        <v>0</v>
      </c>
    </row>
    <row r="151" spans="1:8" ht="30.75">
      <c r="A151" s="10" t="s">
        <v>103</v>
      </c>
      <c r="B151" s="31" t="s">
        <v>150</v>
      </c>
      <c r="C151" s="6"/>
      <c r="D151" s="7"/>
      <c r="E151" s="7"/>
      <c r="F151" s="8">
        <f>SUM(F152+0)</f>
        <v>50</v>
      </c>
      <c r="G151" s="8">
        <f aca="true" t="shared" si="13" ref="G151:H153">SUM(G152+0)</f>
        <v>50</v>
      </c>
      <c r="H151" s="39">
        <f t="shared" si="13"/>
        <v>50</v>
      </c>
    </row>
    <row r="152" spans="1:8" ht="62.25">
      <c r="A152" s="10" t="s">
        <v>113</v>
      </c>
      <c r="B152" s="31" t="s">
        <v>151</v>
      </c>
      <c r="C152" s="6"/>
      <c r="D152" s="7"/>
      <c r="E152" s="7"/>
      <c r="F152" s="8">
        <f>SUM(F153+0)</f>
        <v>50</v>
      </c>
      <c r="G152" s="8">
        <f t="shared" si="13"/>
        <v>50</v>
      </c>
      <c r="H152" s="8">
        <f t="shared" si="13"/>
        <v>50</v>
      </c>
    </row>
    <row r="153" spans="1:8" ht="78">
      <c r="A153" s="10" t="s">
        <v>236</v>
      </c>
      <c r="B153" s="31" t="s">
        <v>151</v>
      </c>
      <c r="C153" s="6">
        <v>631</v>
      </c>
      <c r="D153" s="7"/>
      <c r="E153" s="7"/>
      <c r="F153" s="8">
        <f>SUM(F154+0)</f>
        <v>50</v>
      </c>
      <c r="G153" s="8">
        <f t="shared" si="13"/>
        <v>50</v>
      </c>
      <c r="H153" s="8">
        <f t="shared" si="13"/>
        <v>50</v>
      </c>
    </row>
    <row r="154" spans="1:8" ht="30.75">
      <c r="A154" s="33" t="s">
        <v>6</v>
      </c>
      <c r="B154" s="31" t="s">
        <v>151</v>
      </c>
      <c r="C154" s="6">
        <v>631</v>
      </c>
      <c r="D154" s="7" t="s">
        <v>28</v>
      </c>
      <c r="E154" s="7" t="s">
        <v>34</v>
      </c>
      <c r="F154" s="8">
        <v>50</v>
      </c>
      <c r="G154" s="8">
        <v>50</v>
      </c>
      <c r="H154" s="8">
        <v>50</v>
      </c>
    </row>
    <row r="155" spans="1:8" ht="30.75">
      <c r="A155" s="10" t="s">
        <v>101</v>
      </c>
      <c r="B155" s="7" t="s">
        <v>153</v>
      </c>
      <c r="C155" s="6"/>
      <c r="D155" s="7"/>
      <c r="E155" s="7"/>
      <c r="F155" s="8">
        <f>SUM(F156+F159)</f>
        <v>0</v>
      </c>
      <c r="G155" s="8">
        <f>SUM(G156+G159)</f>
        <v>0</v>
      </c>
      <c r="H155" s="39">
        <f>SUM(H156+H159)</f>
        <v>0</v>
      </c>
    </row>
    <row r="156" spans="1:8" ht="15">
      <c r="A156" s="10" t="s">
        <v>152</v>
      </c>
      <c r="B156" s="7" t="s">
        <v>154</v>
      </c>
      <c r="C156" s="6"/>
      <c r="D156" s="7"/>
      <c r="E156" s="7"/>
      <c r="F156" s="8">
        <f aca="true" t="shared" si="14" ref="F156:H157">SUM(F157+0)</f>
        <v>0</v>
      </c>
      <c r="G156" s="8">
        <f t="shared" si="14"/>
        <v>0</v>
      </c>
      <c r="H156" s="8">
        <f t="shared" si="14"/>
        <v>0</v>
      </c>
    </row>
    <row r="157" spans="1:8" ht="78">
      <c r="A157" s="10" t="s">
        <v>121</v>
      </c>
      <c r="B157" s="7" t="s">
        <v>154</v>
      </c>
      <c r="C157" s="6">
        <v>811</v>
      </c>
      <c r="D157" s="7"/>
      <c r="E157" s="7"/>
      <c r="F157" s="8">
        <f t="shared" si="14"/>
        <v>0</v>
      </c>
      <c r="G157" s="8">
        <f t="shared" si="14"/>
        <v>0</v>
      </c>
      <c r="H157" s="8">
        <f t="shared" si="14"/>
        <v>0</v>
      </c>
    </row>
    <row r="158" spans="1:8" ht="15">
      <c r="A158" s="33" t="s">
        <v>16</v>
      </c>
      <c r="B158" s="7" t="s">
        <v>154</v>
      </c>
      <c r="C158" s="6">
        <v>811</v>
      </c>
      <c r="D158" s="7" t="s">
        <v>28</v>
      </c>
      <c r="E158" s="7" t="s">
        <v>40</v>
      </c>
      <c r="F158" s="8">
        <v>0</v>
      </c>
      <c r="G158" s="8">
        <v>0</v>
      </c>
      <c r="H158" s="8">
        <v>0</v>
      </c>
    </row>
    <row r="159" spans="1:8" ht="78">
      <c r="A159" s="10" t="s">
        <v>112</v>
      </c>
      <c r="B159" s="7" t="s">
        <v>155</v>
      </c>
      <c r="C159" s="6"/>
      <c r="D159" s="7"/>
      <c r="E159" s="7"/>
      <c r="F159" s="8">
        <f aca="true" t="shared" si="15" ref="F159:H160">SUM(F160+0)</f>
        <v>0</v>
      </c>
      <c r="G159" s="8">
        <f t="shared" si="15"/>
        <v>0</v>
      </c>
      <c r="H159" s="8">
        <f t="shared" si="15"/>
        <v>0</v>
      </c>
    </row>
    <row r="160" spans="1:8" ht="78">
      <c r="A160" s="10" t="s">
        <v>121</v>
      </c>
      <c r="B160" s="7" t="s">
        <v>155</v>
      </c>
      <c r="C160" s="6">
        <v>811</v>
      </c>
      <c r="D160" s="7"/>
      <c r="E160" s="7"/>
      <c r="F160" s="8">
        <f t="shared" si="15"/>
        <v>0</v>
      </c>
      <c r="G160" s="8">
        <f t="shared" si="15"/>
        <v>0</v>
      </c>
      <c r="H160" s="8">
        <f t="shared" si="15"/>
        <v>0</v>
      </c>
    </row>
    <row r="161" spans="1:8" ht="15">
      <c r="A161" s="33" t="s">
        <v>16</v>
      </c>
      <c r="B161" s="7" t="s">
        <v>155</v>
      </c>
      <c r="C161" s="6">
        <v>811</v>
      </c>
      <c r="D161" s="7" t="s">
        <v>28</v>
      </c>
      <c r="E161" s="7" t="s">
        <v>40</v>
      </c>
      <c r="F161" s="8">
        <v>0</v>
      </c>
      <c r="G161" s="8">
        <v>0</v>
      </c>
      <c r="H161" s="8">
        <v>0</v>
      </c>
    </row>
    <row r="162" spans="1:8" ht="48" customHeight="1">
      <c r="A162" s="10" t="s">
        <v>162</v>
      </c>
      <c r="B162" s="7" t="s">
        <v>156</v>
      </c>
      <c r="C162" s="6"/>
      <c r="D162" s="7"/>
      <c r="E162" s="7"/>
      <c r="F162" s="8">
        <f>SUM(F163+F167+F174)</f>
        <v>62</v>
      </c>
      <c r="G162" s="8">
        <f>SUM(G163+G167+G174)</f>
        <v>62</v>
      </c>
      <c r="H162" s="8">
        <f>SUM(H163+H167+H174)</f>
        <v>62</v>
      </c>
    </row>
    <row r="163" spans="1:8" ht="15">
      <c r="A163" s="10" t="s">
        <v>96</v>
      </c>
      <c r="B163" s="7" t="s">
        <v>157</v>
      </c>
      <c r="C163" s="6"/>
      <c r="D163" s="7"/>
      <c r="E163" s="7"/>
      <c r="F163" s="8">
        <f>SUM(F164+0)</f>
        <v>30</v>
      </c>
      <c r="G163" s="8">
        <f aca="true" t="shared" si="16" ref="G163:H165">SUM(G164+0)</f>
        <v>30</v>
      </c>
      <c r="H163" s="39">
        <f t="shared" si="16"/>
        <v>30</v>
      </c>
    </row>
    <row r="164" spans="1:8" ht="46.5">
      <c r="A164" s="10" t="s">
        <v>44</v>
      </c>
      <c r="B164" s="7" t="s">
        <v>158</v>
      </c>
      <c r="C164" s="6"/>
      <c r="D164" s="7"/>
      <c r="E164" s="7"/>
      <c r="F164" s="8">
        <f>SUM(F165+0)</f>
        <v>30</v>
      </c>
      <c r="G164" s="8">
        <f t="shared" si="16"/>
        <v>30</v>
      </c>
      <c r="H164" s="8">
        <f t="shared" si="16"/>
        <v>30</v>
      </c>
    </row>
    <row r="165" spans="1:8" ht="15">
      <c r="A165" s="10" t="s">
        <v>209</v>
      </c>
      <c r="B165" s="7" t="s">
        <v>158</v>
      </c>
      <c r="C165" s="6">
        <v>244</v>
      </c>
      <c r="D165" s="7"/>
      <c r="E165" s="7"/>
      <c r="F165" s="8">
        <f>SUM(F166+0)</f>
        <v>30</v>
      </c>
      <c r="G165" s="8">
        <f t="shared" si="16"/>
        <v>30</v>
      </c>
      <c r="H165" s="8">
        <f t="shared" si="16"/>
        <v>30</v>
      </c>
    </row>
    <row r="166" spans="1:8" ht="46.5">
      <c r="A166" s="10" t="s">
        <v>159</v>
      </c>
      <c r="B166" s="7" t="s">
        <v>158</v>
      </c>
      <c r="C166" s="6">
        <v>244</v>
      </c>
      <c r="D166" s="7" t="s">
        <v>30</v>
      </c>
      <c r="E166" s="7" t="s">
        <v>31</v>
      </c>
      <c r="F166" s="8">
        <v>30</v>
      </c>
      <c r="G166" s="8">
        <v>30</v>
      </c>
      <c r="H166" s="8">
        <v>30</v>
      </c>
    </row>
    <row r="167" spans="1:8" ht="15">
      <c r="A167" s="10" t="s">
        <v>97</v>
      </c>
      <c r="B167" s="7" t="s">
        <v>160</v>
      </c>
      <c r="C167" s="6"/>
      <c r="D167" s="7"/>
      <c r="E167" s="7"/>
      <c r="F167" s="8">
        <f>SUM(F168+F171)</f>
        <v>31</v>
      </c>
      <c r="G167" s="8">
        <f>SUM(G168+G171)</f>
        <v>31</v>
      </c>
      <c r="H167" s="39">
        <f>SUM(H168+H171)</f>
        <v>31</v>
      </c>
    </row>
    <row r="168" spans="1:8" ht="46.5">
      <c r="A168" s="10" t="s">
        <v>45</v>
      </c>
      <c r="B168" s="7" t="s">
        <v>161</v>
      </c>
      <c r="C168" s="6"/>
      <c r="D168" s="7"/>
      <c r="E168" s="7"/>
      <c r="F168" s="8">
        <f aca="true" t="shared" si="17" ref="F168:H169">SUM(F169+0)</f>
        <v>1</v>
      </c>
      <c r="G168" s="8">
        <f t="shared" si="17"/>
        <v>1</v>
      </c>
      <c r="H168" s="8">
        <f t="shared" si="17"/>
        <v>1</v>
      </c>
    </row>
    <row r="169" spans="1:8" ht="15">
      <c r="A169" s="10" t="s">
        <v>209</v>
      </c>
      <c r="B169" s="7" t="s">
        <v>161</v>
      </c>
      <c r="C169" s="6">
        <v>244</v>
      </c>
      <c r="D169" s="7"/>
      <c r="E169" s="7"/>
      <c r="F169" s="8">
        <f t="shared" si="17"/>
        <v>1</v>
      </c>
      <c r="G169" s="8">
        <f t="shared" si="17"/>
        <v>1</v>
      </c>
      <c r="H169" s="8">
        <f t="shared" si="17"/>
        <v>1</v>
      </c>
    </row>
    <row r="170" spans="1:8" ht="15">
      <c r="A170" s="10" t="s">
        <v>49</v>
      </c>
      <c r="B170" s="7" t="s">
        <v>161</v>
      </c>
      <c r="C170" s="6">
        <v>244</v>
      </c>
      <c r="D170" s="7" t="s">
        <v>30</v>
      </c>
      <c r="E170" s="7" t="s">
        <v>27</v>
      </c>
      <c r="F170" s="8">
        <v>1</v>
      </c>
      <c r="G170" s="8">
        <v>1</v>
      </c>
      <c r="H170" s="8">
        <v>1</v>
      </c>
    </row>
    <row r="171" spans="1:8" ht="15">
      <c r="A171" s="10" t="s">
        <v>99</v>
      </c>
      <c r="B171" s="7" t="s">
        <v>163</v>
      </c>
      <c r="C171" s="6"/>
      <c r="D171" s="7"/>
      <c r="E171" s="7"/>
      <c r="F171" s="8">
        <f aca="true" t="shared" si="18" ref="F171:H172">SUM(F172+0)</f>
        <v>30</v>
      </c>
      <c r="G171" s="8">
        <f t="shared" si="18"/>
        <v>30</v>
      </c>
      <c r="H171" s="8">
        <f t="shared" si="18"/>
        <v>30</v>
      </c>
    </row>
    <row r="172" spans="1:8" ht="15">
      <c r="A172" s="10" t="s">
        <v>209</v>
      </c>
      <c r="B172" s="7" t="s">
        <v>163</v>
      </c>
      <c r="C172" s="6">
        <v>244</v>
      </c>
      <c r="D172" s="7"/>
      <c r="E172" s="7"/>
      <c r="F172" s="8">
        <f t="shared" si="18"/>
        <v>30</v>
      </c>
      <c r="G172" s="8">
        <f t="shared" si="18"/>
        <v>30</v>
      </c>
      <c r="H172" s="8">
        <f t="shared" si="18"/>
        <v>30</v>
      </c>
    </row>
    <row r="173" spans="1:8" ht="15">
      <c r="A173" s="10" t="s">
        <v>49</v>
      </c>
      <c r="B173" s="7" t="s">
        <v>163</v>
      </c>
      <c r="C173" s="6">
        <v>244</v>
      </c>
      <c r="D173" s="7" t="s">
        <v>30</v>
      </c>
      <c r="E173" s="7" t="s">
        <v>27</v>
      </c>
      <c r="F173" s="8">
        <v>30</v>
      </c>
      <c r="G173" s="8">
        <v>30</v>
      </c>
      <c r="H173" s="8">
        <v>30</v>
      </c>
    </row>
    <row r="174" spans="1:8" ht="30.75">
      <c r="A174" s="10" t="s">
        <v>98</v>
      </c>
      <c r="B174" s="7" t="s">
        <v>164</v>
      </c>
      <c r="C174" s="6"/>
      <c r="D174" s="7"/>
      <c r="E174" s="7"/>
      <c r="F174" s="8">
        <f>SUM(F175+0)</f>
        <v>1</v>
      </c>
      <c r="G174" s="8">
        <f aca="true" t="shared" si="19" ref="G174:H176">SUM(G175+0)</f>
        <v>1</v>
      </c>
      <c r="H174" s="8">
        <f t="shared" si="19"/>
        <v>1</v>
      </c>
    </row>
    <row r="175" spans="1:8" ht="93">
      <c r="A175" s="10" t="s">
        <v>111</v>
      </c>
      <c r="B175" s="7" t="s">
        <v>165</v>
      </c>
      <c r="C175" s="6"/>
      <c r="D175" s="7"/>
      <c r="E175" s="7"/>
      <c r="F175" s="8">
        <f>SUM(F176+0)</f>
        <v>1</v>
      </c>
      <c r="G175" s="8">
        <f t="shared" si="19"/>
        <v>1</v>
      </c>
      <c r="H175" s="8">
        <f t="shared" si="19"/>
        <v>1</v>
      </c>
    </row>
    <row r="176" spans="1:8" ht="15">
      <c r="A176" s="10" t="s">
        <v>209</v>
      </c>
      <c r="B176" s="7" t="s">
        <v>165</v>
      </c>
      <c r="C176" s="6">
        <v>244</v>
      </c>
      <c r="D176" s="7"/>
      <c r="E176" s="7"/>
      <c r="F176" s="8">
        <f>SUM(F177+0)</f>
        <v>1</v>
      </c>
      <c r="G176" s="8">
        <f t="shared" si="19"/>
        <v>1</v>
      </c>
      <c r="H176" s="8">
        <f t="shared" si="19"/>
        <v>1</v>
      </c>
    </row>
    <row r="177" spans="1:8" ht="46.5">
      <c r="A177" s="10" t="s">
        <v>159</v>
      </c>
      <c r="B177" s="7" t="s">
        <v>165</v>
      </c>
      <c r="C177" s="6">
        <v>244</v>
      </c>
      <c r="D177" s="7" t="s">
        <v>30</v>
      </c>
      <c r="E177" s="7" t="s">
        <v>31</v>
      </c>
      <c r="F177" s="8">
        <v>1</v>
      </c>
      <c r="G177" s="8">
        <v>1</v>
      </c>
      <c r="H177" s="8">
        <v>1</v>
      </c>
    </row>
    <row r="178" spans="1:8" ht="93">
      <c r="A178" s="10" t="s">
        <v>166</v>
      </c>
      <c r="B178" s="7" t="s">
        <v>168</v>
      </c>
      <c r="C178" s="6"/>
      <c r="D178" s="7"/>
      <c r="E178" s="7"/>
      <c r="F178" s="8">
        <f>SUM(F179+F189+F193+F200)</f>
        <v>2871</v>
      </c>
      <c r="G178" s="8">
        <f>SUM(G179+G189+G193+G200)</f>
        <v>1264</v>
      </c>
      <c r="H178" s="8">
        <f>SUM(H179+H189+H193+H200)</f>
        <v>1274</v>
      </c>
    </row>
    <row r="179" spans="1:8" ht="30.75">
      <c r="A179" s="10" t="s">
        <v>167</v>
      </c>
      <c r="B179" s="7" t="s">
        <v>169</v>
      </c>
      <c r="C179" s="6"/>
      <c r="D179" s="7"/>
      <c r="E179" s="7"/>
      <c r="F179" s="8">
        <f>SUM(F180+F183+F186)</f>
        <v>1500.5</v>
      </c>
      <c r="G179" s="8">
        <f>SUM(G180+G183+G186)</f>
        <v>608</v>
      </c>
      <c r="H179" s="8">
        <f>SUM(H180+H183+H186)</f>
        <v>608</v>
      </c>
    </row>
    <row r="180" spans="1:8" ht="46.5">
      <c r="A180" s="10" t="s">
        <v>41</v>
      </c>
      <c r="B180" s="7" t="s">
        <v>170</v>
      </c>
      <c r="C180" s="6"/>
      <c r="D180" s="7"/>
      <c r="E180" s="7"/>
      <c r="F180" s="8">
        <f aca="true" t="shared" si="20" ref="F180:H181">SUM(F181+0)</f>
        <v>275</v>
      </c>
      <c r="G180" s="8">
        <f t="shared" si="20"/>
        <v>100</v>
      </c>
      <c r="H180" s="39">
        <f t="shared" si="20"/>
        <v>100</v>
      </c>
    </row>
    <row r="181" spans="1:8" ht="15">
      <c r="A181" s="10" t="s">
        <v>209</v>
      </c>
      <c r="B181" s="7" t="s">
        <v>170</v>
      </c>
      <c r="C181" s="6">
        <v>244</v>
      </c>
      <c r="D181" s="7"/>
      <c r="E181" s="7"/>
      <c r="F181" s="8">
        <f t="shared" si="20"/>
        <v>275</v>
      </c>
      <c r="G181" s="8">
        <f t="shared" si="20"/>
        <v>100</v>
      </c>
      <c r="H181" s="8">
        <f t="shared" si="20"/>
        <v>100</v>
      </c>
    </row>
    <row r="182" spans="1:8" ht="15">
      <c r="A182" s="33" t="s">
        <v>48</v>
      </c>
      <c r="B182" s="7" t="s">
        <v>170</v>
      </c>
      <c r="C182" s="6">
        <v>244</v>
      </c>
      <c r="D182" s="7" t="s">
        <v>33</v>
      </c>
      <c r="E182" s="7" t="s">
        <v>32</v>
      </c>
      <c r="F182" s="8">
        <v>275</v>
      </c>
      <c r="G182" s="8">
        <v>100</v>
      </c>
      <c r="H182" s="8">
        <v>100</v>
      </c>
    </row>
    <row r="183" spans="1:8" ht="62.25">
      <c r="A183" s="10" t="s">
        <v>245</v>
      </c>
      <c r="B183" s="7" t="s">
        <v>244</v>
      </c>
      <c r="C183" s="6"/>
      <c r="D183" s="7"/>
      <c r="E183" s="7"/>
      <c r="F183" s="8">
        <f aca="true" t="shared" si="21" ref="F183:H184">SUM(F184+0)</f>
        <v>0</v>
      </c>
      <c r="G183" s="8">
        <f t="shared" si="21"/>
        <v>0</v>
      </c>
      <c r="H183" s="8">
        <f t="shared" si="21"/>
        <v>0</v>
      </c>
    </row>
    <row r="184" spans="1:8" ht="15">
      <c r="A184" s="10" t="s">
        <v>209</v>
      </c>
      <c r="B184" s="7" t="s">
        <v>244</v>
      </c>
      <c r="C184" s="6">
        <v>244</v>
      </c>
      <c r="D184" s="7"/>
      <c r="E184" s="7"/>
      <c r="F184" s="8">
        <f t="shared" si="21"/>
        <v>0</v>
      </c>
      <c r="G184" s="8">
        <f t="shared" si="21"/>
        <v>0</v>
      </c>
      <c r="H184" s="8">
        <f t="shared" si="21"/>
        <v>0</v>
      </c>
    </row>
    <row r="185" spans="1:8" ht="15">
      <c r="A185" s="33" t="s">
        <v>48</v>
      </c>
      <c r="B185" s="7" t="s">
        <v>244</v>
      </c>
      <c r="C185" s="6">
        <v>244</v>
      </c>
      <c r="D185" s="7" t="s">
        <v>33</v>
      </c>
      <c r="E185" s="7" t="s">
        <v>32</v>
      </c>
      <c r="F185" s="8">
        <v>0</v>
      </c>
      <c r="G185" s="8">
        <v>0</v>
      </c>
      <c r="H185" s="8">
        <v>0</v>
      </c>
    </row>
    <row r="186" spans="1:8" ht="62.25">
      <c r="A186" s="10" t="s">
        <v>243</v>
      </c>
      <c r="B186" s="7" t="s">
        <v>242</v>
      </c>
      <c r="C186" s="6"/>
      <c r="D186" s="7"/>
      <c r="E186" s="7"/>
      <c r="F186" s="8">
        <f aca="true" t="shared" si="22" ref="F186:H187">SUM(F187+0)</f>
        <v>1225.5</v>
      </c>
      <c r="G186" s="8">
        <f t="shared" si="22"/>
        <v>508</v>
      </c>
      <c r="H186" s="8">
        <f t="shared" si="22"/>
        <v>508</v>
      </c>
    </row>
    <row r="187" spans="1:8" ht="46.5">
      <c r="A187" s="10" t="s">
        <v>217</v>
      </c>
      <c r="B187" s="7" t="s">
        <v>242</v>
      </c>
      <c r="C187" s="6">
        <v>414</v>
      </c>
      <c r="D187" s="7"/>
      <c r="E187" s="7"/>
      <c r="F187" s="8">
        <f t="shared" si="22"/>
        <v>1225.5</v>
      </c>
      <c r="G187" s="8">
        <f t="shared" si="22"/>
        <v>508</v>
      </c>
      <c r="H187" s="8">
        <f t="shared" si="22"/>
        <v>508</v>
      </c>
    </row>
    <row r="188" spans="1:8" ht="15">
      <c r="A188" s="33" t="s">
        <v>48</v>
      </c>
      <c r="B188" s="7" t="s">
        <v>242</v>
      </c>
      <c r="C188" s="6">
        <v>414</v>
      </c>
      <c r="D188" s="7" t="s">
        <v>33</v>
      </c>
      <c r="E188" s="7" t="s">
        <v>32</v>
      </c>
      <c r="F188" s="8">
        <v>1225.5</v>
      </c>
      <c r="G188" s="8">
        <v>508</v>
      </c>
      <c r="H188" s="8">
        <v>508</v>
      </c>
    </row>
    <row r="189" spans="1:8" ht="30.75">
      <c r="A189" s="10" t="s">
        <v>273</v>
      </c>
      <c r="B189" s="7" t="s">
        <v>274</v>
      </c>
      <c r="C189" s="6"/>
      <c r="D189" s="7"/>
      <c r="E189" s="7"/>
      <c r="F189" s="8">
        <f>SUM(F190+0)</f>
        <v>50</v>
      </c>
      <c r="G189" s="8">
        <f aca="true" t="shared" si="23" ref="G189:H191">SUM(G190+0)</f>
        <v>0</v>
      </c>
      <c r="H189" s="8">
        <f t="shared" si="23"/>
        <v>0</v>
      </c>
    </row>
    <row r="190" spans="1:8" ht="46.5">
      <c r="A190" s="33" t="s">
        <v>275</v>
      </c>
      <c r="B190" s="7" t="s">
        <v>276</v>
      </c>
      <c r="C190" s="6"/>
      <c r="D190" s="7"/>
      <c r="E190" s="7"/>
      <c r="F190" s="8">
        <f>SUM(F191+0)</f>
        <v>50</v>
      </c>
      <c r="G190" s="8">
        <f t="shared" si="23"/>
        <v>0</v>
      </c>
      <c r="H190" s="8">
        <f t="shared" si="23"/>
        <v>0</v>
      </c>
    </row>
    <row r="191" spans="1:8" ht="15">
      <c r="A191" s="10" t="s">
        <v>209</v>
      </c>
      <c r="B191" s="7" t="s">
        <v>276</v>
      </c>
      <c r="C191" s="6">
        <v>244</v>
      </c>
      <c r="D191" s="7"/>
      <c r="E191" s="7"/>
      <c r="F191" s="8">
        <f>SUM(F192+0)</f>
        <v>50</v>
      </c>
      <c r="G191" s="8">
        <f t="shared" si="23"/>
        <v>0</v>
      </c>
      <c r="H191" s="8">
        <f t="shared" si="23"/>
        <v>0</v>
      </c>
    </row>
    <row r="192" spans="1:8" ht="15">
      <c r="A192" s="33" t="s">
        <v>48</v>
      </c>
      <c r="B192" s="7" t="s">
        <v>276</v>
      </c>
      <c r="C192" s="6">
        <v>244</v>
      </c>
      <c r="D192" s="7" t="s">
        <v>33</v>
      </c>
      <c r="E192" s="7" t="s">
        <v>32</v>
      </c>
      <c r="F192" s="8">
        <v>50</v>
      </c>
      <c r="G192" s="8">
        <v>0</v>
      </c>
      <c r="H192" s="8">
        <v>0</v>
      </c>
    </row>
    <row r="193" spans="1:8" ht="30.75">
      <c r="A193" s="10" t="s">
        <v>93</v>
      </c>
      <c r="B193" s="7" t="s">
        <v>171</v>
      </c>
      <c r="C193" s="6"/>
      <c r="D193" s="7"/>
      <c r="E193" s="7"/>
      <c r="F193" s="8">
        <f>SUM(F194+F197)</f>
        <v>720.5</v>
      </c>
      <c r="G193" s="8">
        <f>SUM(G194+G197)</f>
        <v>656</v>
      </c>
      <c r="H193" s="8">
        <f>SUM(H194+H197)</f>
        <v>666</v>
      </c>
    </row>
    <row r="194" spans="1:8" ht="30.75">
      <c r="A194" s="10" t="s">
        <v>42</v>
      </c>
      <c r="B194" s="7" t="s">
        <v>172</v>
      </c>
      <c r="C194" s="6"/>
      <c r="D194" s="7"/>
      <c r="E194" s="7"/>
      <c r="F194" s="8">
        <f aca="true" t="shared" si="24" ref="F194:H195">SUM(F195+0)</f>
        <v>396</v>
      </c>
      <c r="G194" s="8">
        <f t="shared" si="24"/>
        <v>396</v>
      </c>
      <c r="H194" s="39">
        <f t="shared" si="24"/>
        <v>396</v>
      </c>
    </row>
    <row r="195" spans="1:8" ht="78">
      <c r="A195" s="10" t="s">
        <v>121</v>
      </c>
      <c r="B195" s="7" t="s">
        <v>172</v>
      </c>
      <c r="C195" s="6">
        <v>811</v>
      </c>
      <c r="D195" s="7"/>
      <c r="E195" s="7"/>
      <c r="F195" s="8">
        <f t="shared" si="24"/>
        <v>396</v>
      </c>
      <c r="G195" s="8">
        <f t="shared" si="24"/>
        <v>396</v>
      </c>
      <c r="H195" s="8">
        <f t="shared" si="24"/>
        <v>396</v>
      </c>
    </row>
    <row r="196" spans="1:8" ht="15">
      <c r="A196" s="33" t="s">
        <v>48</v>
      </c>
      <c r="B196" s="7" t="s">
        <v>172</v>
      </c>
      <c r="C196" s="6">
        <v>811</v>
      </c>
      <c r="D196" s="7" t="s">
        <v>33</v>
      </c>
      <c r="E196" s="7" t="s">
        <v>32</v>
      </c>
      <c r="F196" s="8">
        <v>396</v>
      </c>
      <c r="G196" s="8">
        <v>396</v>
      </c>
      <c r="H196" s="8">
        <v>396</v>
      </c>
    </row>
    <row r="197" spans="1:8" ht="30.75">
      <c r="A197" s="10" t="s">
        <v>43</v>
      </c>
      <c r="B197" s="7" t="s">
        <v>200</v>
      </c>
      <c r="C197" s="6"/>
      <c r="D197" s="7"/>
      <c r="E197" s="7"/>
      <c r="F197" s="8">
        <f aca="true" t="shared" si="25" ref="F197:H198">SUM(F198+0)</f>
        <v>324.5</v>
      </c>
      <c r="G197" s="8">
        <f t="shared" si="25"/>
        <v>260</v>
      </c>
      <c r="H197" s="8">
        <f t="shared" si="25"/>
        <v>270</v>
      </c>
    </row>
    <row r="198" spans="1:8" ht="15">
      <c r="A198" s="10" t="s">
        <v>209</v>
      </c>
      <c r="B198" s="7" t="s">
        <v>200</v>
      </c>
      <c r="C198" s="6">
        <v>244</v>
      </c>
      <c r="D198" s="7"/>
      <c r="E198" s="7"/>
      <c r="F198" s="8">
        <f t="shared" si="25"/>
        <v>324.5</v>
      </c>
      <c r="G198" s="8">
        <f t="shared" si="25"/>
        <v>260</v>
      </c>
      <c r="H198" s="8">
        <f t="shared" si="25"/>
        <v>270</v>
      </c>
    </row>
    <row r="199" spans="1:8" ht="15">
      <c r="A199" s="33" t="s">
        <v>35</v>
      </c>
      <c r="B199" s="7" t="s">
        <v>200</v>
      </c>
      <c r="C199" s="6">
        <v>244</v>
      </c>
      <c r="D199" s="7" t="s">
        <v>33</v>
      </c>
      <c r="E199" s="7" t="s">
        <v>29</v>
      </c>
      <c r="F199" s="8">
        <v>324.5</v>
      </c>
      <c r="G199" s="8">
        <v>260</v>
      </c>
      <c r="H199" s="8">
        <v>270</v>
      </c>
    </row>
    <row r="200" spans="1:8" ht="32.25" customHeight="1">
      <c r="A200" s="33" t="s">
        <v>269</v>
      </c>
      <c r="B200" s="7" t="s">
        <v>270</v>
      </c>
      <c r="C200" s="6"/>
      <c r="D200" s="7"/>
      <c r="E200" s="7"/>
      <c r="F200" s="8">
        <f>SUM(F201+0)</f>
        <v>600</v>
      </c>
      <c r="G200" s="8">
        <f aca="true" t="shared" si="26" ref="G200:H202">SUM(G201+0)</f>
        <v>0</v>
      </c>
      <c r="H200" s="8">
        <f t="shared" si="26"/>
        <v>0</v>
      </c>
    </row>
    <row r="201" spans="1:8" ht="30.75">
      <c r="A201" s="33" t="s">
        <v>272</v>
      </c>
      <c r="B201" s="7" t="s">
        <v>271</v>
      </c>
      <c r="C201" s="6"/>
      <c r="D201" s="7"/>
      <c r="E201" s="7"/>
      <c r="F201" s="8">
        <f>SUM(F202+0)</f>
        <v>600</v>
      </c>
      <c r="G201" s="8">
        <f t="shared" si="26"/>
        <v>0</v>
      </c>
      <c r="H201" s="8">
        <f t="shared" si="26"/>
        <v>0</v>
      </c>
    </row>
    <row r="202" spans="1:8" ht="15">
      <c r="A202" s="10" t="s">
        <v>209</v>
      </c>
      <c r="B202" s="7" t="s">
        <v>271</v>
      </c>
      <c r="C202" s="6">
        <v>244</v>
      </c>
      <c r="D202" s="7"/>
      <c r="E202" s="7"/>
      <c r="F202" s="8">
        <f>SUM(F203+0)</f>
        <v>600</v>
      </c>
      <c r="G202" s="8">
        <f t="shared" si="26"/>
        <v>0</v>
      </c>
      <c r="H202" s="8">
        <f t="shared" si="26"/>
        <v>0</v>
      </c>
    </row>
    <row r="203" spans="1:8" ht="15">
      <c r="A203" s="33" t="s">
        <v>35</v>
      </c>
      <c r="B203" s="7" t="s">
        <v>271</v>
      </c>
      <c r="C203" s="6">
        <v>244</v>
      </c>
      <c r="D203" s="7" t="s">
        <v>33</v>
      </c>
      <c r="E203" s="7" t="s">
        <v>29</v>
      </c>
      <c r="F203" s="8">
        <v>600</v>
      </c>
      <c r="G203" s="8">
        <v>0</v>
      </c>
      <c r="H203" s="8">
        <v>0</v>
      </c>
    </row>
    <row r="204" spans="1:8" ht="46.5">
      <c r="A204" s="10" t="s">
        <v>173</v>
      </c>
      <c r="B204" s="7" t="s">
        <v>175</v>
      </c>
      <c r="C204" s="6"/>
      <c r="D204" s="7"/>
      <c r="E204" s="7"/>
      <c r="F204" s="8">
        <f>SUM(F205+F212+F216+F229)</f>
        <v>13250.3</v>
      </c>
      <c r="G204" s="8">
        <f>SUM(G205+G212+G216+G229)</f>
        <v>10457.5</v>
      </c>
      <c r="H204" s="8">
        <f>SUM(H205+H212+H216+H229)</f>
        <v>10122</v>
      </c>
    </row>
    <row r="205" spans="1:8" ht="15">
      <c r="A205" s="10" t="s">
        <v>94</v>
      </c>
      <c r="B205" s="7" t="s">
        <v>176</v>
      </c>
      <c r="C205" s="6"/>
      <c r="D205" s="7"/>
      <c r="E205" s="7"/>
      <c r="F205" s="8">
        <f>SUM(F206+F209)</f>
        <v>8143</v>
      </c>
      <c r="G205" s="8">
        <f>SUM(G206+G209)</f>
        <v>7661.6</v>
      </c>
      <c r="H205" s="8">
        <f>SUM(H206+H209)</f>
        <v>7346.1</v>
      </c>
    </row>
    <row r="206" spans="1:8" ht="46.5">
      <c r="A206" s="10" t="s">
        <v>174</v>
      </c>
      <c r="B206" s="7" t="s">
        <v>177</v>
      </c>
      <c r="C206" s="6"/>
      <c r="D206" s="7"/>
      <c r="E206" s="7"/>
      <c r="F206" s="8">
        <f aca="true" t="shared" si="27" ref="F206:H207">SUM(F207+0)</f>
        <v>7543</v>
      </c>
      <c r="G206" s="8">
        <f t="shared" si="27"/>
        <v>7661.6</v>
      </c>
      <c r="H206" s="39">
        <f t="shared" si="27"/>
        <v>7346.1</v>
      </c>
    </row>
    <row r="207" spans="1:8" ht="15">
      <c r="A207" s="10" t="s">
        <v>209</v>
      </c>
      <c r="B207" s="7" t="s">
        <v>177</v>
      </c>
      <c r="C207" s="6">
        <v>244</v>
      </c>
      <c r="D207" s="7"/>
      <c r="E207" s="7"/>
      <c r="F207" s="8">
        <f t="shared" si="27"/>
        <v>7543</v>
      </c>
      <c r="G207" s="8">
        <f t="shared" si="27"/>
        <v>7661.6</v>
      </c>
      <c r="H207" s="8">
        <f t="shared" si="27"/>
        <v>7346.1</v>
      </c>
    </row>
    <row r="208" spans="1:8" ht="15">
      <c r="A208" s="12" t="s">
        <v>47</v>
      </c>
      <c r="B208" s="7" t="s">
        <v>177</v>
      </c>
      <c r="C208" s="6">
        <v>244</v>
      </c>
      <c r="D208" s="7" t="s">
        <v>33</v>
      </c>
      <c r="E208" s="7" t="s">
        <v>30</v>
      </c>
      <c r="F208" s="8">
        <v>7543</v>
      </c>
      <c r="G208" s="8">
        <v>7661.6</v>
      </c>
      <c r="H208" s="8">
        <v>7346.1</v>
      </c>
    </row>
    <row r="209" spans="1:8" ht="15">
      <c r="A209" s="12" t="s">
        <v>268</v>
      </c>
      <c r="B209" s="7" t="s">
        <v>267</v>
      </c>
      <c r="C209" s="6"/>
      <c r="D209" s="7"/>
      <c r="E209" s="7"/>
      <c r="F209" s="8">
        <f aca="true" t="shared" si="28" ref="F209:H210">SUM(F210+0)</f>
        <v>600</v>
      </c>
      <c r="G209" s="8">
        <f t="shared" si="28"/>
        <v>0</v>
      </c>
      <c r="H209" s="8">
        <f t="shared" si="28"/>
        <v>0</v>
      </c>
    </row>
    <row r="210" spans="1:8" ht="15">
      <c r="A210" s="10" t="s">
        <v>209</v>
      </c>
      <c r="B210" s="7" t="s">
        <v>267</v>
      </c>
      <c r="C210" s="6">
        <v>244</v>
      </c>
      <c r="D210" s="7"/>
      <c r="E210" s="7"/>
      <c r="F210" s="8">
        <f t="shared" si="28"/>
        <v>600</v>
      </c>
      <c r="G210" s="8">
        <f t="shared" si="28"/>
        <v>0</v>
      </c>
      <c r="H210" s="8">
        <f t="shared" si="28"/>
        <v>0</v>
      </c>
    </row>
    <row r="211" spans="1:8" ht="15">
      <c r="A211" s="12" t="s">
        <v>47</v>
      </c>
      <c r="B211" s="7" t="s">
        <v>267</v>
      </c>
      <c r="C211" s="6">
        <v>244</v>
      </c>
      <c r="D211" s="7" t="s">
        <v>33</v>
      </c>
      <c r="E211" s="7" t="s">
        <v>30</v>
      </c>
      <c r="F211" s="8">
        <v>600</v>
      </c>
      <c r="G211" s="8">
        <v>0</v>
      </c>
      <c r="H211" s="8">
        <v>0</v>
      </c>
    </row>
    <row r="212" spans="1:8" ht="15">
      <c r="A212" s="10" t="s">
        <v>178</v>
      </c>
      <c r="B212" s="7" t="s">
        <v>180</v>
      </c>
      <c r="C212" s="6"/>
      <c r="D212" s="7"/>
      <c r="E212" s="7"/>
      <c r="F212" s="8">
        <f>SUM(F213+0)</f>
        <v>50</v>
      </c>
      <c r="G212" s="8">
        <f aca="true" t="shared" si="29" ref="G212:H214">SUM(G213+0)</f>
        <v>40</v>
      </c>
      <c r="H212" s="39">
        <f t="shared" si="29"/>
        <v>40</v>
      </c>
    </row>
    <row r="213" spans="1:8" ht="30.75">
      <c r="A213" s="10" t="s">
        <v>179</v>
      </c>
      <c r="B213" s="7" t="s">
        <v>181</v>
      </c>
      <c r="C213" s="6"/>
      <c r="D213" s="7"/>
      <c r="E213" s="7"/>
      <c r="F213" s="8">
        <f>SUM(F214+0)</f>
        <v>50</v>
      </c>
      <c r="G213" s="8">
        <f t="shared" si="29"/>
        <v>40</v>
      </c>
      <c r="H213" s="8">
        <f t="shared" si="29"/>
        <v>40</v>
      </c>
    </row>
    <row r="214" spans="1:8" ht="15">
      <c r="A214" s="10" t="s">
        <v>209</v>
      </c>
      <c r="B214" s="7" t="s">
        <v>181</v>
      </c>
      <c r="C214" s="6">
        <v>244</v>
      </c>
      <c r="D214" s="7"/>
      <c r="E214" s="7"/>
      <c r="F214" s="8">
        <f>SUM(F215+0)</f>
        <v>50</v>
      </c>
      <c r="G214" s="8">
        <f t="shared" si="29"/>
        <v>40</v>
      </c>
      <c r="H214" s="8">
        <f t="shared" si="29"/>
        <v>40</v>
      </c>
    </row>
    <row r="215" spans="1:8" ht="15">
      <c r="A215" s="12" t="s">
        <v>47</v>
      </c>
      <c r="B215" s="7" t="s">
        <v>181</v>
      </c>
      <c r="C215" s="6">
        <v>244</v>
      </c>
      <c r="D215" s="7" t="s">
        <v>33</v>
      </c>
      <c r="E215" s="7" t="s">
        <v>30</v>
      </c>
      <c r="F215" s="8">
        <v>50</v>
      </c>
      <c r="G215" s="8">
        <v>40</v>
      </c>
      <c r="H215" s="8">
        <v>40</v>
      </c>
    </row>
    <row r="216" spans="1:8" ht="30.75">
      <c r="A216" s="10" t="s">
        <v>182</v>
      </c>
      <c r="B216" s="7" t="s">
        <v>184</v>
      </c>
      <c r="C216" s="6"/>
      <c r="D216" s="7"/>
      <c r="E216" s="7"/>
      <c r="F216" s="8">
        <f>SUM(F217+F220+F223+F226)</f>
        <v>4657.299999999999</v>
      </c>
      <c r="G216" s="8">
        <f>SUM(G217+G220+G223+G226)</f>
        <v>2385.9</v>
      </c>
      <c r="H216" s="8">
        <f>SUM(H217+H220+H223+H226)</f>
        <v>2385.9</v>
      </c>
    </row>
    <row r="217" spans="1:8" ht="30.75">
      <c r="A217" s="10" t="s">
        <v>183</v>
      </c>
      <c r="B217" s="7" t="s">
        <v>185</v>
      </c>
      <c r="C217" s="6"/>
      <c r="D217" s="7"/>
      <c r="E217" s="7"/>
      <c r="F217" s="8">
        <f aca="true" t="shared" si="30" ref="F217:H218">SUM(F218+0)</f>
        <v>1941.3</v>
      </c>
      <c r="G217" s="8">
        <f t="shared" si="30"/>
        <v>915</v>
      </c>
      <c r="H217" s="8">
        <f t="shared" si="30"/>
        <v>915</v>
      </c>
    </row>
    <row r="218" spans="1:8" ht="15">
      <c r="A218" s="10" t="s">
        <v>209</v>
      </c>
      <c r="B218" s="7" t="s">
        <v>185</v>
      </c>
      <c r="C218" s="6">
        <v>244</v>
      </c>
      <c r="D218" s="7"/>
      <c r="E218" s="7"/>
      <c r="F218" s="8">
        <f t="shared" si="30"/>
        <v>1941.3</v>
      </c>
      <c r="G218" s="8">
        <f t="shared" si="30"/>
        <v>915</v>
      </c>
      <c r="H218" s="8">
        <f t="shared" si="30"/>
        <v>915</v>
      </c>
    </row>
    <row r="219" spans="1:8" ht="15">
      <c r="A219" s="12" t="s">
        <v>47</v>
      </c>
      <c r="B219" s="7" t="s">
        <v>185</v>
      </c>
      <c r="C219" s="6">
        <v>244</v>
      </c>
      <c r="D219" s="7" t="s">
        <v>33</v>
      </c>
      <c r="E219" s="7" t="s">
        <v>30</v>
      </c>
      <c r="F219" s="8">
        <v>1941.3</v>
      </c>
      <c r="G219" s="8">
        <v>915</v>
      </c>
      <c r="H219" s="8">
        <v>915</v>
      </c>
    </row>
    <row r="220" spans="1:8" ht="30.75">
      <c r="A220" s="34" t="s">
        <v>256</v>
      </c>
      <c r="B220" s="7" t="s">
        <v>257</v>
      </c>
      <c r="C220" s="6"/>
      <c r="D220" s="7"/>
      <c r="E220" s="7"/>
      <c r="F220" s="8">
        <f aca="true" t="shared" si="31" ref="F220:H224">SUM(F221+0)</f>
        <v>31.6</v>
      </c>
      <c r="G220" s="8">
        <f t="shared" si="31"/>
        <v>0</v>
      </c>
      <c r="H220" s="8">
        <f t="shared" si="31"/>
        <v>0</v>
      </c>
    </row>
    <row r="221" spans="1:8" ht="15">
      <c r="A221" s="10" t="s">
        <v>209</v>
      </c>
      <c r="B221" s="7" t="s">
        <v>257</v>
      </c>
      <c r="C221" s="6">
        <v>244</v>
      </c>
      <c r="D221" s="7"/>
      <c r="E221" s="7"/>
      <c r="F221" s="8">
        <f t="shared" si="31"/>
        <v>31.6</v>
      </c>
      <c r="G221" s="8">
        <f t="shared" si="31"/>
        <v>0</v>
      </c>
      <c r="H221" s="8">
        <f t="shared" si="31"/>
        <v>0</v>
      </c>
    </row>
    <row r="222" spans="1:8" ht="15">
      <c r="A222" s="12" t="s">
        <v>47</v>
      </c>
      <c r="B222" s="7" t="s">
        <v>257</v>
      </c>
      <c r="C222" s="6">
        <v>244</v>
      </c>
      <c r="D222" s="7" t="s">
        <v>33</v>
      </c>
      <c r="E222" s="7" t="s">
        <v>30</v>
      </c>
      <c r="F222" s="8">
        <v>31.6</v>
      </c>
      <c r="G222" s="8">
        <v>0</v>
      </c>
      <c r="H222" s="8">
        <v>0</v>
      </c>
    </row>
    <row r="223" spans="1:8" ht="30.75">
      <c r="A223" s="34" t="s">
        <v>256</v>
      </c>
      <c r="B223" s="7" t="s">
        <v>257</v>
      </c>
      <c r="C223" s="6"/>
      <c r="D223" s="7"/>
      <c r="E223" s="7"/>
      <c r="F223" s="8">
        <f t="shared" si="31"/>
        <v>600</v>
      </c>
      <c r="G223" s="8">
        <f t="shared" si="31"/>
        <v>0</v>
      </c>
      <c r="H223" s="8">
        <f t="shared" si="31"/>
        <v>0</v>
      </c>
    </row>
    <row r="224" spans="1:8" ht="15">
      <c r="A224" s="10" t="s">
        <v>209</v>
      </c>
      <c r="B224" s="7" t="s">
        <v>257</v>
      </c>
      <c r="C224" s="6">
        <v>244</v>
      </c>
      <c r="D224" s="7"/>
      <c r="E224" s="7"/>
      <c r="F224" s="8">
        <f t="shared" si="31"/>
        <v>600</v>
      </c>
      <c r="G224" s="8">
        <f t="shared" si="31"/>
        <v>0</v>
      </c>
      <c r="H224" s="8">
        <f t="shared" si="31"/>
        <v>0</v>
      </c>
    </row>
    <row r="225" spans="1:8" ht="15">
      <c r="A225" s="12" t="s">
        <v>47</v>
      </c>
      <c r="B225" s="7" t="s">
        <v>257</v>
      </c>
      <c r="C225" s="6">
        <v>244</v>
      </c>
      <c r="D225" s="7" t="s">
        <v>33</v>
      </c>
      <c r="E225" s="7" t="s">
        <v>30</v>
      </c>
      <c r="F225" s="8">
        <v>600</v>
      </c>
      <c r="G225" s="8">
        <v>0</v>
      </c>
      <c r="H225" s="8">
        <v>0</v>
      </c>
    </row>
    <row r="226" spans="1:8" ht="46.5">
      <c r="A226" s="12" t="s">
        <v>255</v>
      </c>
      <c r="B226" s="7" t="s">
        <v>254</v>
      </c>
      <c r="C226" s="6"/>
      <c r="D226" s="7"/>
      <c r="E226" s="7"/>
      <c r="F226" s="8">
        <f aca="true" t="shared" si="32" ref="F226:H227">SUM(F227+0)</f>
        <v>2084.4</v>
      </c>
      <c r="G226" s="8">
        <f t="shared" si="32"/>
        <v>1470.9</v>
      </c>
      <c r="H226" s="8">
        <f t="shared" si="32"/>
        <v>1470.9</v>
      </c>
    </row>
    <row r="227" spans="1:8" ht="15">
      <c r="A227" s="10" t="s">
        <v>209</v>
      </c>
      <c r="B227" s="7" t="s">
        <v>254</v>
      </c>
      <c r="C227" s="6">
        <v>244</v>
      </c>
      <c r="D227" s="7"/>
      <c r="E227" s="7"/>
      <c r="F227" s="8">
        <f t="shared" si="32"/>
        <v>2084.4</v>
      </c>
      <c r="G227" s="8">
        <f t="shared" si="32"/>
        <v>1470.9</v>
      </c>
      <c r="H227" s="8">
        <f t="shared" si="32"/>
        <v>1470.9</v>
      </c>
    </row>
    <row r="228" spans="1:8" ht="15">
      <c r="A228" s="12" t="s">
        <v>48</v>
      </c>
      <c r="B228" s="7" t="s">
        <v>254</v>
      </c>
      <c r="C228" s="6">
        <v>244</v>
      </c>
      <c r="D228" s="7" t="s">
        <v>33</v>
      </c>
      <c r="E228" s="7" t="s">
        <v>32</v>
      </c>
      <c r="F228" s="8">
        <v>2084.4</v>
      </c>
      <c r="G228" s="8">
        <v>1470.9</v>
      </c>
      <c r="H228" s="8">
        <v>1470.9</v>
      </c>
    </row>
    <row r="229" spans="1:8" ht="30.75">
      <c r="A229" s="10" t="s">
        <v>95</v>
      </c>
      <c r="B229" s="7" t="s">
        <v>187</v>
      </c>
      <c r="C229" s="6"/>
      <c r="D229" s="7"/>
      <c r="E229" s="7"/>
      <c r="F229" s="8">
        <f aca="true" t="shared" si="33" ref="F229:H230">SUM(F230+0)</f>
        <v>400</v>
      </c>
      <c r="G229" s="8">
        <f t="shared" si="33"/>
        <v>370</v>
      </c>
      <c r="H229" s="8">
        <f t="shared" si="33"/>
        <v>350</v>
      </c>
    </row>
    <row r="230" spans="1:8" ht="46.5">
      <c r="A230" s="10" t="s">
        <v>186</v>
      </c>
      <c r="B230" s="7" t="s">
        <v>188</v>
      </c>
      <c r="C230" s="6"/>
      <c r="D230" s="7"/>
      <c r="E230" s="7"/>
      <c r="F230" s="8">
        <f t="shared" si="33"/>
        <v>400</v>
      </c>
      <c r="G230" s="8">
        <f t="shared" si="33"/>
        <v>370</v>
      </c>
      <c r="H230" s="8">
        <f t="shared" si="33"/>
        <v>350</v>
      </c>
    </row>
    <row r="231" spans="1:8" ht="15">
      <c r="A231" s="10" t="s">
        <v>209</v>
      </c>
      <c r="B231" s="7" t="s">
        <v>188</v>
      </c>
      <c r="C231" s="6">
        <v>244</v>
      </c>
      <c r="D231" s="7"/>
      <c r="E231" s="7"/>
      <c r="F231" s="8">
        <f>SUM(F232:F233)</f>
        <v>400</v>
      </c>
      <c r="G231" s="8">
        <f>SUM(G232:G233)</f>
        <v>370</v>
      </c>
      <c r="H231" s="8">
        <f>SUM(H232:H233)</f>
        <v>350</v>
      </c>
    </row>
    <row r="232" spans="1:8" ht="15">
      <c r="A232" s="12" t="s">
        <v>47</v>
      </c>
      <c r="B232" s="7" t="s">
        <v>188</v>
      </c>
      <c r="C232" s="6">
        <v>244</v>
      </c>
      <c r="D232" s="7" t="s">
        <v>33</v>
      </c>
      <c r="E232" s="7" t="s">
        <v>30</v>
      </c>
      <c r="F232" s="8">
        <v>100</v>
      </c>
      <c r="G232" s="8">
        <v>50</v>
      </c>
      <c r="H232" s="8">
        <v>50</v>
      </c>
    </row>
    <row r="233" spans="1:8" ht="30.75">
      <c r="A233" s="33" t="s">
        <v>6</v>
      </c>
      <c r="B233" s="7" t="s">
        <v>188</v>
      </c>
      <c r="C233" s="6">
        <v>244</v>
      </c>
      <c r="D233" s="7" t="s">
        <v>28</v>
      </c>
      <c r="E233" s="7" t="s">
        <v>34</v>
      </c>
      <c r="F233" s="8">
        <v>300</v>
      </c>
      <c r="G233" s="8">
        <v>320</v>
      </c>
      <c r="H233" s="39">
        <v>300</v>
      </c>
    </row>
    <row r="234" spans="1:8" ht="62.25">
      <c r="A234" s="12" t="s">
        <v>189</v>
      </c>
      <c r="B234" s="7" t="s">
        <v>191</v>
      </c>
      <c r="C234" s="6"/>
      <c r="D234" s="7"/>
      <c r="E234" s="7"/>
      <c r="F234" s="8">
        <f>SUM(F235+0)</f>
        <v>125</v>
      </c>
      <c r="G234" s="8">
        <f aca="true" t="shared" si="34" ref="G234:H237">SUM(G235+0)</f>
        <v>75</v>
      </c>
      <c r="H234" s="8">
        <f t="shared" si="34"/>
        <v>75</v>
      </c>
    </row>
    <row r="235" spans="1:8" ht="30.75">
      <c r="A235" s="12" t="s">
        <v>190</v>
      </c>
      <c r="B235" s="7" t="s">
        <v>192</v>
      </c>
      <c r="C235" s="7"/>
      <c r="D235" s="7"/>
      <c r="E235" s="7"/>
      <c r="F235" s="8">
        <f>SUM(F236+0)</f>
        <v>125</v>
      </c>
      <c r="G235" s="8">
        <f t="shared" si="34"/>
        <v>75</v>
      </c>
      <c r="H235" s="8">
        <f t="shared" si="34"/>
        <v>75</v>
      </c>
    </row>
    <row r="236" spans="1:8" ht="30.75">
      <c r="A236" s="10" t="s">
        <v>106</v>
      </c>
      <c r="B236" s="7" t="s">
        <v>193</v>
      </c>
      <c r="C236" s="7"/>
      <c r="D236" s="7"/>
      <c r="E236" s="7"/>
      <c r="F236" s="8">
        <f>SUM(F237+0)</f>
        <v>125</v>
      </c>
      <c r="G236" s="8">
        <f t="shared" si="34"/>
        <v>75</v>
      </c>
      <c r="H236" s="8">
        <f t="shared" si="34"/>
        <v>75</v>
      </c>
    </row>
    <row r="237" spans="1:8" ht="15">
      <c r="A237" s="10" t="s">
        <v>209</v>
      </c>
      <c r="B237" s="7" t="s">
        <v>193</v>
      </c>
      <c r="C237" s="6"/>
      <c r="D237" s="7"/>
      <c r="E237" s="7"/>
      <c r="F237" s="8">
        <f>SUM(F238+0)</f>
        <v>125</v>
      </c>
      <c r="G237" s="8">
        <f t="shared" si="34"/>
        <v>75</v>
      </c>
      <c r="H237" s="8">
        <f t="shared" si="34"/>
        <v>75</v>
      </c>
    </row>
    <row r="238" spans="1:8" ht="15">
      <c r="A238" s="12" t="s">
        <v>86</v>
      </c>
      <c r="B238" s="7" t="s">
        <v>193</v>
      </c>
      <c r="C238" s="6">
        <v>244</v>
      </c>
      <c r="D238" s="7" t="s">
        <v>18</v>
      </c>
      <c r="E238" s="7" t="s">
        <v>29</v>
      </c>
      <c r="F238" s="8">
        <v>125</v>
      </c>
      <c r="G238" s="8">
        <v>75</v>
      </c>
      <c r="H238" s="8">
        <v>75</v>
      </c>
    </row>
    <row r="239" spans="1:8" ht="62.25">
      <c r="A239" s="10" t="s">
        <v>194</v>
      </c>
      <c r="B239" s="7" t="s">
        <v>196</v>
      </c>
      <c r="C239" s="6"/>
      <c r="D239" s="7"/>
      <c r="E239" s="7"/>
      <c r="F239" s="8">
        <f>SUM(F240+F244)</f>
        <v>0</v>
      </c>
      <c r="G239" s="8">
        <f>SUM(G240+G244)</f>
        <v>0</v>
      </c>
      <c r="H239" s="8">
        <f>SUM(H240+H244)</f>
        <v>0</v>
      </c>
    </row>
    <row r="240" spans="1:8" ht="30.75">
      <c r="A240" s="10" t="s">
        <v>195</v>
      </c>
      <c r="B240" s="7" t="s">
        <v>197</v>
      </c>
      <c r="C240" s="6"/>
      <c r="D240" s="7"/>
      <c r="E240" s="7"/>
      <c r="F240" s="8">
        <f>SUM(F241+0)</f>
        <v>0</v>
      </c>
      <c r="G240" s="8">
        <f aca="true" t="shared" si="35" ref="G240:H242">SUM(G241+0)</f>
        <v>0</v>
      </c>
      <c r="H240" s="8">
        <f t="shared" si="35"/>
        <v>0</v>
      </c>
    </row>
    <row r="241" spans="1:8" ht="62.25">
      <c r="A241" s="10" t="s">
        <v>202</v>
      </c>
      <c r="B241" s="7" t="s">
        <v>203</v>
      </c>
      <c r="C241" s="6"/>
      <c r="D241" s="7"/>
      <c r="E241" s="7"/>
      <c r="F241" s="8">
        <f>SUM(F242+0)</f>
        <v>0</v>
      </c>
      <c r="G241" s="8">
        <f t="shared" si="35"/>
        <v>0</v>
      </c>
      <c r="H241" s="8">
        <f t="shared" si="35"/>
        <v>0</v>
      </c>
    </row>
    <row r="242" spans="1:8" ht="15">
      <c r="A242" s="10" t="s">
        <v>209</v>
      </c>
      <c r="B242" s="7" t="s">
        <v>203</v>
      </c>
      <c r="C242" s="6"/>
      <c r="D242" s="7"/>
      <c r="E242" s="7"/>
      <c r="F242" s="8">
        <v>0</v>
      </c>
      <c r="G242" s="8">
        <f t="shared" si="35"/>
        <v>0</v>
      </c>
      <c r="H242" s="8">
        <f t="shared" si="35"/>
        <v>0</v>
      </c>
    </row>
    <row r="243" spans="1:8" ht="15">
      <c r="A243" s="12" t="s">
        <v>47</v>
      </c>
      <c r="B243" s="7" t="s">
        <v>203</v>
      </c>
      <c r="C243" s="6">
        <v>244</v>
      </c>
      <c r="D243" s="7" t="s">
        <v>33</v>
      </c>
      <c r="E243" s="7" t="s">
        <v>30</v>
      </c>
      <c r="F243" s="8">
        <v>0</v>
      </c>
      <c r="G243" s="8">
        <v>0</v>
      </c>
      <c r="H243" s="8">
        <v>0</v>
      </c>
    </row>
    <row r="244" spans="1:8" ht="30.75">
      <c r="A244" s="10" t="s">
        <v>198</v>
      </c>
      <c r="B244" s="7" t="s">
        <v>199</v>
      </c>
      <c r="C244" s="6">
        <v>244</v>
      </c>
      <c r="D244" s="7"/>
      <c r="E244" s="7"/>
      <c r="F244" s="8">
        <f>SUM(F245+F248)</f>
        <v>0</v>
      </c>
      <c r="G244" s="8">
        <f>SUM(G245+G248)</f>
        <v>0</v>
      </c>
      <c r="H244" s="8">
        <f>SUM(H245+H248)</f>
        <v>0</v>
      </c>
    </row>
    <row r="245" spans="1:8" ht="63.75" customHeight="1">
      <c r="A245" s="10" t="s">
        <v>202</v>
      </c>
      <c r="B245" s="7" t="s">
        <v>204</v>
      </c>
      <c r="C245" s="6"/>
      <c r="D245" s="7"/>
      <c r="E245" s="7"/>
      <c r="F245" s="8">
        <f aca="true" t="shared" si="36" ref="F245:H246">SUM(F246+0)</f>
        <v>0</v>
      </c>
      <c r="G245" s="8">
        <f t="shared" si="36"/>
        <v>0</v>
      </c>
      <c r="H245" s="8">
        <f t="shared" si="36"/>
        <v>0</v>
      </c>
    </row>
    <row r="246" spans="1:8" ht="15">
      <c r="A246" s="10" t="s">
        <v>209</v>
      </c>
      <c r="B246" s="7" t="s">
        <v>204</v>
      </c>
      <c r="C246" s="6"/>
      <c r="D246" s="7"/>
      <c r="E246" s="7"/>
      <c r="F246" s="8">
        <f t="shared" si="36"/>
        <v>0</v>
      </c>
      <c r="G246" s="8">
        <f t="shared" si="36"/>
        <v>0</v>
      </c>
      <c r="H246" s="8">
        <f t="shared" si="36"/>
        <v>0</v>
      </c>
    </row>
    <row r="247" spans="1:8" ht="15">
      <c r="A247" s="12" t="s">
        <v>47</v>
      </c>
      <c r="B247" s="7" t="s">
        <v>204</v>
      </c>
      <c r="C247" s="6">
        <v>244</v>
      </c>
      <c r="D247" s="7" t="s">
        <v>33</v>
      </c>
      <c r="E247" s="7" t="s">
        <v>30</v>
      </c>
      <c r="F247" s="8">
        <v>0</v>
      </c>
      <c r="G247" s="8">
        <v>0</v>
      </c>
      <c r="H247" s="8">
        <v>0</v>
      </c>
    </row>
    <row r="248" spans="1:8" ht="63" customHeight="1">
      <c r="A248" s="10" t="s">
        <v>215</v>
      </c>
      <c r="B248" s="7" t="s">
        <v>204</v>
      </c>
      <c r="C248" s="6">
        <v>244</v>
      </c>
      <c r="D248" s="7"/>
      <c r="E248" s="7"/>
      <c r="F248" s="8">
        <f aca="true" t="shared" si="37" ref="F248:H249">SUM(F249+0)</f>
        <v>0</v>
      </c>
      <c r="G248" s="8">
        <f t="shared" si="37"/>
        <v>0</v>
      </c>
      <c r="H248" s="8">
        <f t="shared" si="37"/>
        <v>0</v>
      </c>
    </row>
    <row r="249" spans="1:8" ht="15">
      <c r="A249" s="10" t="s">
        <v>209</v>
      </c>
      <c r="B249" s="7" t="s">
        <v>204</v>
      </c>
      <c r="C249" s="6"/>
      <c r="D249" s="7"/>
      <c r="E249" s="7"/>
      <c r="F249" s="8">
        <f t="shared" si="37"/>
        <v>0</v>
      </c>
      <c r="G249" s="8">
        <f t="shared" si="37"/>
        <v>0</v>
      </c>
      <c r="H249" s="8">
        <f t="shared" si="37"/>
        <v>0</v>
      </c>
    </row>
    <row r="250" spans="1:8" ht="15">
      <c r="A250" s="12" t="s">
        <v>47</v>
      </c>
      <c r="B250" s="7" t="s">
        <v>204</v>
      </c>
      <c r="C250" s="6">
        <v>244</v>
      </c>
      <c r="D250" s="7" t="s">
        <v>33</v>
      </c>
      <c r="E250" s="7" t="s">
        <v>30</v>
      </c>
      <c r="F250" s="8">
        <v>0</v>
      </c>
      <c r="G250" s="8">
        <v>0</v>
      </c>
      <c r="H250" s="8">
        <v>0</v>
      </c>
    </row>
    <row r="251" spans="1:8" s="1" customFormat="1" ht="30.75">
      <c r="A251" s="11" t="s">
        <v>81</v>
      </c>
      <c r="B251" s="3" t="s">
        <v>57</v>
      </c>
      <c r="C251" s="6"/>
      <c r="D251" s="3"/>
      <c r="E251" s="3"/>
      <c r="F251" s="4">
        <f>SUM(F252+F257+F272)</f>
        <v>8366.8</v>
      </c>
      <c r="G251" s="4">
        <f>SUM(G252+G257+G272)</f>
        <v>9719.699999999999</v>
      </c>
      <c r="H251" s="4">
        <f>SUM(H252+H257+H272)</f>
        <v>10104.8</v>
      </c>
    </row>
    <row r="252" spans="1:8" ht="30.75">
      <c r="A252" s="10" t="s">
        <v>58</v>
      </c>
      <c r="B252" s="7" t="s">
        <v>59</v>
      </c>
      <c r="C252" s="2"/>
      <c r="D252" s="7"/>
      <c r="E252" s="7"/>
      <c r="F252" s="8">
        <f>SUM(F253+0)</f>
        <v>26</v>
      </c>
      <c r="G252" s="8">
        <f aca="true" t="shared" si="38" ref="G252:H255">SUM(G253+0)</f>
        <v>27</v>
      </c>
      <c r="H252" s="8">
        <f t="shared" si="38"/>
        <v>28</v>
      </c>
    </row>
    <row r="253" spans="1:8" ht="15">
      <c r="A253" s="10" t="s">
        <v>50</v>
      </c>
      <c r="B253" s="7" t="s">
        <v>60</v>
      </c>
      <c r="C253" s="6"/>
      <c r="D253" s="7"/>
      <c r="E253" s="7"/>
      <c r="F253" s="8">
        <f>SUM(F254+0)</f>
        <v>26</v>
      </c>
      <c r="G253" s="8">
        <f t="shared" si="38"/>
        <v>27</v>
      </c>
      <c r="H253" s="8">
        <f t="shared" si="38"/>
        <v>28</v>
      </c>
    </row>
    <row r="254" spans="1:8" ht="46.5">
      <c r="A254" s="12" t="s">
        <v>61</v>
      </c>
      <c r="B254" s="7" t="s">
        <v>62</v>
      </c>
      <c r="C254" s="6"/>
      <c r="D254" s="7"/>
      <c r="E254" s="7"/>
      <c r="F254" s="8">
        <f>SUM(F255+0)</f>
        <v>26</v>
      </c>
      <c r="G254" s="8">
        <f t="shared" si="38"/>
        <v>27</v>
      </c>
      <c r="H254" s="8">
        <f t="shared" si="38"/>
        <v>28</v>
      </c>
    </row>
    <row r="255" spans="1:8" ht="15">
      <c r="A255" s="10" t="s">
        <v>36</v>
      </c>
      <c r="B255" s="7" t="s">
        <v>62</v>
      </c>
      <c r="C255" s="6">
        <v>540</v>
      </c>
      <c r="D255" s="7"/>
      <c r="E255" s="7"/>
      <c r="F255" s="8">
        <f>SUM(F256+0)</f>
        <v>26</v>
      </c>
      <c r="G255" s="8">
        <f t="shared" si="38"/>
        <v>27</v>
      </c>
      <c r="H255" s="8">
        <f t="shared" si="38"/>
        <v>28</v>
      </c>
    </row>
    <row r="256" spans="1:8" ht="62.25">
      <c r="A256" s="10" t="s">
        <v>63</v>
      </c>
      <c r="B256" s="7" t="s">
        <v>62</v>
      </c>
      <c r="C256" s="6">
        <v>540</v>
      </c>
      <c r="D256" s="7" t="s">
        <v>29</v>
      </c>
      <c r="E256" s="7" t="s">
        <v>30</v>
      </c>
      <c r="F256" s="8">
        <v>26</v>
      </c>
      <c r="G256" s="8">
        <v>27</v>
      </c>
      <c r="H256" s="8">
        <v>28</v>
      </c>
    </row>
    <row r="257" spans="1:8" ht="30.75">
      <c r="A257" s="26" t="s">
        <v>64</v>
      </c>
      <c r="B257" s="7" t="s">
        <v>65</v>
      </c>
      <c r="C257" s="6"/>
      <c r="D257" s="7"/>
      <c r="E257" s="7"/>
      <c r="F257" s="8">
        <f>SUM(F258+0)</f>
        <v>1245.9</v>
      </c>
      <c r="G257" s="8">
        <f>SUM(G258+0)</f>
        <v>1306.3</v>
      </c>
      <c r="H257" s="8">
        <f>SUM(H258+0)</f>
        <v>1358.5</v>
      </c>
    </row>
    <row r="258" spans="1:8" ht="15">
      <c r="A258" s="10" t="s">
        <v>50</v>
      </c>
      <c r="B258" s="7" t="s">
        <v>66</v>
      </c>
      <c r="C258" s="6"/>
      <c r="D258" s="7"/>
      <c r="E258" s="7"/>
      <c r="F258" s="8">
        <f>SUM(F259+F264+F267)</f>
        <v>1245.9</v>
      </c>
      <c r="G258" s="8">
        <f>SUM(G259+G264)</f>
        <v>1306.3</v>
      </c>
      <c r="H258" s="8">
        <f>SUM(H259+H264)</f>
        <v>1358.5</v>
      </c>
    </row>
    <row r="259" spans="1:8" ht="30.75">
      <c r="A259" s="10" t="s">
        <v>67</v>
      </c>
      <c r="B259" s="7" t="s">
        <v>68</v>
      </c>
      <c r="C259" s="6"/>
      <c r="D259" s="7"/>
      <c r="E259" s="7"/>
      <c r="F259" s="8">
        <f>SUM(F260+F262)</f>
        <v>1245.9</v>
      </c>
      <c r="G259" s="8">
        <f>SUM(G260+G262)</f>
        <v>1306.3</v>
      </c>
      <c r="H259" s="8">
        <f>SUM(H260+H262)</f>
        <v>1358.5</v>
      </c>
    </row>
    <row r="260" spans="1:8" ht="30.75">
      <c r="A260" s="10" t="s">
        <v>69</v>
      </c>
      <c r="B260" s="7" t="s">
        <v>68</v>
      </c>
      <c r="C260" s="6">
        <v>121</v>
      </c>
      <c r="D260" s="7"/>
      <c r="E260" s="7"/>
      <c r="F260" s="8">
        <f>SUM(F261+0)</f>
        <v>959.1</v>
      </c>
      <c r="G260" s="8">
        <f>SUM(G261+0)</f>
        <v>1003.3</v>
      </c>
      <c r="H260" s="8">
        <f>SUM(H261+0)</f>
        <v>1043.4</v>
      </c>
    </row>
    <row r="261" spans="1:8" ht="62.25">
      <c r="A261" s="10" t="s">
        <v>70</v>
      </c>
      <c r="B261" s="7" t="s">
        <v>68</v>
      </c>
      <c r="C261" s="6">
        <v>121</v>
      </c>
      <c r="D261" s="7" t="s">
        <v>29</v>
      </c>
      <c r="E261" s="7" t="s">
        <v>28</v>
      </c>
      <c r="F261" s="8">
        <v>959.1</v>
      </c>
      <c r="G261" s="8">
        <v>1003.3</v>
      </c>
      <c r="H261" s="8">
        <v>1043.4</v>
      </c>
    </row>
    <row r="262" spans="1:8" ht="62.25">
      <c r="A262" s="10" t="s">
        <v>78</v>
      </c>
      <c r="B262" s="7" t="s">
        <v>68</v>
      </c>
      <c r="C262" s="6">
        <v>129</v>
      </c>
      <c r="D262" s="7"/>
      <c r="E262" s="7"/>
      <c r="F262" s="8">
        <f>SUM(F263+0)</f>
        <v>286.8</v>
      </c>
      <c r="G262" s="8">
        <f>SUM(G263+0)</f>
        <v>303</v>
      </c>
      <c r="H262" s="8">
        <f>SUM(H263+0)</f>
        <v>315.1</v>
      </c>
    </row>
    <row r="263" spans="1:8" ht="62.25">
      <c r="A263" s="10" t="s">
        <v>70</v>
      </c>
      <c r="B263" s="7" t="s">
        <v>68</v>
      </c>
      <c r="C263" s="6">
        <v>129</v>
      </c>
      <c r="D263" s="7" t="s">
        <v>29</v>
      </c>
      <c r="E263" s="7" t="s">
        <v>28</v>
      </c>
      <c r="F263" s="8">
        <v>286.8</v>
      </c>
      <c r="G263" s="8">
        <v>303</v>
      </c>
      <c r="H263" s="8">
        <v>315.1</v>
      </c>
    </row>
    <row r="264" spans="1:8" ht="30.75">
      <c r="A264" s="10" t="s">
        <v>201</v>
      </c>
      <c r="B264" s="7" t="s">
        <v>72</v>
      </c>
      <c r="C264" s="6"/>
      <c r="D264" s="7"/>
      <c r="E264" s="7"/>
      <c r="F264" s="8">
        <f>SUM(F265+0)</f>
        <v>0</v>
      </c>
      <c r="G264" s="8">
        <f>SUM(G265+0)</f>
        <v>0</v>
      </c>
      <c r="H264" s="8">
        <f>SUM(H265+0)</f>
        <v>0</v>
      </c>
    </row>
    <row r="265" spans="1:8" ht="46.5">
      <c r="A265" s="10" t="s">
        <v>71</v>
      </c>
      <c r="B265" s="7" t="s">
        <v>72</v>
      </c>
      <c r="C265" s="6">
        <v>122</v>
      </c>
      <c r="D265" s="7"/>
      <c r="E265" s="7"/>
      <c r="F265" s="8">
        <v>0</v>
      </c>
      <c r="G265" s="8">
        <v>0</v>
      </c>
      <c r="H265" s="8">
        <v>0</v>
      </c>
    </row>
    <row r="266" spans="1:8" ht="62.25">
      <c r="A266" s="10" t="s">
        <v>70</v>
      </c>
      <c r="B266" s="7" t="s">
        <v>72</v>
      </c>
      <c r="C266" s="6">
        <v>122</v>
      </c>
      <c r="D266" s="7" t="s">
        <v>29</v>
      </c>
      <c r="E266" s="7" t="s">
        <v>28</v>
      </c>
      <c r="F266" s="8">
        <v>0</v>
      </c>
      <c r="G266" s="8">
        <v>0</v>
      </c>
      <c r="H266" s="8">
        <v>0</v>
      </c>
    </row>
    <row r="267" spans="1:8" ht="78">
      <c r="A267" s="10" t="s">
        <v>248</v>
      </c>
      <c r="B267" s="7" t="s">
        <v>247</v>
      </c>
      <c r="C267" s="6"/>
      <c r="D267" s="7"/>
      <c r="E267" s="7"/>
      <c r="F267" s="8">
        <f>SUM(F268+F270)</f>
        <v>0</v>
      </c>
      <c r="G267" s="8">
        <v>0</v>
      </c>
      <c r="H267" s="8">
        <v>0</v>
      </c>
    </row>
    <row r="268" spans="1:8" ht="30.75">
      <c r="A268" s="10" t="s">
        <v>69</v>
      </c>
      <c r="B268" s="7" t="s">
        <v>247</v>
      </c>
      <c r="C268" s="6">
        <v>121</v>
      </c>
      <c r="D268" s="7"/>
      <c r="E268" s="7"/>
      <c r="F268" s="8">
        <f>SUM(F269+0)</f>
        <v>0</v>
      </c>
      <c r="G268" s="8">
        <v>0</v>
      </c>
      <c r="H268" s="8">
        <v>0</v>
      </c>
    </row>
    <row r="269" spans="1:8" ht="62.25">
      <c r="A269" s="10" t="s">
        <v>70</v>
      </c>
      <c r="B269" s="7" t="s">
        <v>247</v>
      </c>
      <c r="C269" s="6">
        <v>121</v>
      </c>
      <c r="D269" s="7" t="s">
        <v>29</v>
      </c>
      <c r="E269" s="7" t="s">
        <v>28</v>
      </c>
      <c r="F269" s="8">
        <v>0</v>
      </c>
      <c r="G269" s="8">
        <v>0</v>
      </c>
      <c r="H269" s="8">
        <v>0</v>
      </c>
    </row>
    <row r="270" spans="1:8" ht="62.25">
      <c r="A270" s="10" t="s">
        <v>78</v>
      </c>
      <c r="B270" s="7" t="s">
        <v>247</v>
      </c>
      <c r="C270" s="6">
        <v>129</v>
      </c>
      <c r="D270" s="7"/>
      <c r="E270" s="7"/>
      <c r="F270" s="8">
        <f>SUM(F271+0)</f>
        <v>0</v>
      </c>
      <c r="G270" s="8">
        <v>0</v>
      </c>
      <c r="H270" s="8">
        <v>0</v>
      </c>
    </row>
    <row r="271" spans="1:8" ht="62.25">
      <c r="A271" s="10" t="s">
        <v>70</v>
      </c>
      <c r="B271" s="7" t="s">
        <v>247</v>
      </c>
      <c r="C271" s="6">
        <v>129</v>
      </c>
      <c r="D271" s="7" t="s">
        <v>29</v>
      </c>
      <c r="E271" s="7" t="s">
        <v>28</v>
      </c>
      <c r="F271" s="8">
        <v>0</v>
      </c>
      <c r="G271" s="8">
        <v>0</v>
      </c>
      <c r="H271" s="8">
        <v>0</v>
      </c>
    </row>
    <row r="272" spans="1:8" ht="46.5">
      <c r="A272" s="10" t="s">
        <v>73</v>
      </c>
      <c r="B272" s="7" t="s">
        <v>74</v>
      </c>
      <c r="C272" s="6"/>
      <c r="D272" s="7"/>
      <c r="E272" s="7"/>
      <c r="F272" s="8">
        <f>SUM(F273+0)</f>
        <v>7094.9</v>
      </c>
      <c r="G272" s="8">
        <f>SUM(G273+0)</f>
        <v>8386.4</v>
      </c>
      <c r="H272" s="8">
        <f>SUM(H273+0)</f>
        <v>8718.3</v>
      </c>
    </row>
    <row r="273" spans="1:8" ht="15">
      <c r="A273" s="10" t="s">
        <v>50</v>
      </c>
      <c r="B273" s="7" t="s">
        <v>75</v>
      </c>
      <c r="C273" s="6"/>
      <c r="D273" s="7"/>
      <c r="E273" s="7"/>
      <c r="F273" s="8">
        <f>SUM(F274+F279)</f>
        <v>7094.9</v>
      </c>
      <c r="G273" s="8">
        <f>SUM(G274+G279)</f>
        <v>8386.4</v>
      </c>
      <c r="H273" s="8">
        <f>SUM(H274+H279)</f>
        <v>8718.3</v>
      </c>
    </row>
    <row r="274" spans="1:8" ht="30.75">
      <c r="A274" s="10" t="s">
        <v>76</v>
      </c>
      <c r="B274" s="7" t="s">
        <v>77</v>
      </c>
      <c r="C274" s="6"/>
      <c r="D274" s="7"/>
      <c r="E274" s="7"/>
      <c r="F274" s="8">
        <f>SUM(F275+F277)</f>
        <v>5343.3</v>
      </c>
      <c r="G274" s="8">
        <f>SUM(G275+G277)</f>
        <v>5546.4</v>
      </c>
      <c r="H274" s="8">
        <f>SUM(H275+H277)</f>
        <v>5768.3</v>
      </c>
    </row>
    <row r="275" spans="1:8" ht="30.75">
      <c r="A275" s="10" t="s">
        <v>69</v>
      </c>
      <c r="B275" s="7" t="s">
        <v>77</v>
      </c>
      <c r="C275" s="6">
        <v>121</v>
      </c>
      <c r="D275" s="7"/>
      <c r="E275" s="7"/>
      <c r="F275" s="8">
        <f>SUM(F276+0)</f>
        <v>4119.6</v>
      </c>
      <c r="G275" s="8">
        <f>SUM(G276+0)</f>
        <v>4259.9</v>
      </c>
      <c r="H275" s="8">
        <f>SUM(H276+0)</f>
        <v>4430.3</v>
      </c>
    </row>
    <row r="276" spans="1:8" ht="62.25">
      <c r="A276" s="10" t="s">
        <v>70</v>
      </c>
      <c r="B276" s="7" t="s">
        <v>77</v>
      </c>
      <c r="C276" s="6">
        <v>121</v>
      </c>
      <c r="D276" s="7" t="s">
        <v>29</v>
      </c>
      <c r="E276" s="7" t="s">
        <v>28</v>
      </c>
      <c r="F276" s="8">
        <v>4119.6</v>
      </c>
      <c r="G276" s="8">
        <v>4259.9</v>
      </c>
      <c r="H276" s="8">
        <v>4430.3</v>
      </c>
    </row>
    <row r="277" spans="1:8" ht="62.25">
      <c r="A277" s="10" t="s">
        <v>78</v>
      </c>
      <c r="B277" s="7" t="s">
        <v>77</v>
      </c>
      <c r="C277" s="6">
        <v>129</v>
      </c>
      <c r="D277" s="7"/>
      <c r="E277" s="7"/>
      <c r="F277" s="8">
        <f>SUM(F278+0)</f>
        <v>1223.7</v>
      </c>
      <c r="G277" s="8">
        <f>SUM(G278+0)</f>
        <v>1286.5</v>
      </c>
      <c r="H277" s="8">
        <f>SUM(H278+0)</f>
        <v>1338</v>
      </c>
    </row>
    <row r="278" spans="1:8" ht="62.25">
      <c r="A278" s="10" t="s">
        <v>70</v>
      </c>
      <c r="B278" s="7" t="s">
        <v>77</v>
      </c>
      <c r="C278" s="6">
        <v>129</v>
      </c>
      <c r="D278" s="7" t="s">
        <v>29</v>
      </c>
      <c r="E278" s="7" t="s">
        <v>28</v>
      </c>
      <c r="F278" s="8">
        <v>1223.7</v>
      </c>
      <c r="G278" s="8">
        <v>1286.5</v>
      </c>
      <c r="H278" s="8">
        <v>1338</v>
      </c>
    </row>
    <row r="279" spans="1:8" ht="30.75">
      <c r="A279" s="10" t="s">
        <v>79</v>
      </c>
      <c r="B279" s="7" t="s">
        <v>80</v>
      </c>
      <c r="C279" s="6"/>
      <c r="D279" s="7"/>
      <c r="E279" s="7"/>
      <c r="F279" s="8">
        <f>SUM(F280+F282+F284+F286+F288)</f>
        <v>1751.6</v>
      </c>
      <c r="G279" s="8">
        <f>SUM(G280+G282+G284+G288)</f>
        <v>2840</v>
      </c>
      <c r="H279" s="8">
        <f>SUM(H280+H282+H284+H288)</f>
        <v>2950</v>
      </c>
    </row>
    <row r="280" spans="1:8" ht="46.5">
      <c r="A280" s="10" t="s">
        <v>71</v>
      </c>
      <c r="B280" s="7" t="s">
        <v>80</v>
      </c>
      <c r="C280" s="6">
        <v>122</v>
      </c>
      <c r="D280" s="7"/>
      <c r="E280" s="7"/>
      <c r="F280" s="8">
        <f>SUM(F281+0)</f>
        <v>5</v>
      </c>
      <c r="G280" s="8">
        <f>SUM(G281+0)</f>
        <v>5</v>
      </c>
      <c r="H280" s="8">
        <f>SUM(H281+0)</f>
        <v>5</v>
      </c>
    </row>
    <row r="281" spans="1:8" ht="62.25">
      <c r="A281" s="10" t="s">
        <v>70</v>
      </c>
      <c r="B281" s="7" t="s">
        <v>80</v>
      </c>
      <c r="C281" s="6">
        <v>122</v>
      </c>
      <c r="D281" s="7" t="s">
        <v>29</v>
      </c>
      <c r="E281" s="7" t="s">
        <v>28</v>
      </c>
      <c r="F281" s="8">
        <v>5</v>
      </c>
      <c r="G281" s="8">
        <v>5</v>
      </c>
      <c r="H281" s="8">
        <v>5</v>
      </c>
    </row>
    <row r="282" spans="1:8" ht="34.5" customHeight="1">
      <c r="A282" s="10" t="s">
        <v>115</v>
      </c>
      <c r="B282" s="7" t="s">
        <v>80</v>
      </c>
      <c r="C282" s="6">
        <v>242</v>
      </c>
      <c r="D282" s="7"/>
      <c r="E282" s="7"/>
      <c r="F282" s="8">
        <f>SUM(F283+0)</f>
        <v>631.6</v>
      </c>
      <c r="G282" s="8">
        <f>SUM(G283+0)</f>
        <v>410</v>
      </c>
      <c r="H282" s="8">
        <f>SUM(H283+0)</f>
        <v>410</v>
      </c>
    </row>
    <row r="283" spans="1:8" ht="62.25">
      <c r="A283" s="10" t="s">
        <v>70</v>
      </c>
      <c r="B283" s="7" t="s">
        <v>80</v>
      </c>
      <c r="C283" s="6">
        <v>242</v>
      </c>
      <c r="D283" s="7" t="s">
        <v>29</v>
      </c>
      <c r="E283" s="7" t="s">
        <v>28</v>
      </c>
      <c r="F283" s="8">
        <v>631.6</v>
      </c>
      <c r="G283" s="8">
        <v>410</v>
      </c>
      <c r="H283" s="8">
        <v>410</v>
      </c>
    </row>
    <row r="284" spans="1:8" ht="15">
      <c r="A284" s="10" t="s">
        <v>209</v>
      </c>
      <c r="B284" s="7" t="s">
        <v>80</v>
      </c>
      <c r="C284" s="6">
        <v>244</v>
      </c>
      <c r="D284" s="7"/>
      <c r="E284" s="7"/>
      <c r="F284" s="8">
        <f>SUM(F285+0)</f>
        <v>1036</v>
      </c>
      <c r="G284" s="8">
        <f>SUM(G285+0)</f>
        <v>2416</v>
      </c>
      <c r="H284" s="8">
        <f>SUM(H285+0)</f>
        <v>2526</v>
      </c>
    </row>
    <row r="285" spans="1:8" ht="62.25">
      <c r="A285" s="10" t="s">
        <v>70</v>
      </c>
      <c r="B285" s="7" t="s">
        <v>80</v>
      </c>
      <c r="C285" s="6">
        <v>244</v>
      </c>
      <c r="D285" s="7" t="s">
        <v>29</v>
      </c>
      <c r="E285" s="7" t="s">
        <v>28</v>
      </c>
      <c r="F285" s="8">
        <v>1036</v>
      </c>
      <c r="G285" s="8">
        <v>2416</v>
      </c>
      <c r="H285" s="8">
        <v>2526</v>
      </c>
    </row>
    <row r="286" spans="1:8" ht="30.75">
      <c r="A286" s="10" t="s">
        <v>278</v>
      </c>
      <c r="B286" s="7" t="s">
        <v>80</v>
      </c>
      <c r="C286" s="6">
        <v>323</v>
      </c>
      <c r="D286" s="7"/>
      <c r="E286" s="7"/>
      <c r="F286" s="8">
        <f>SUM(F287+0)</f>
        <v>70</v>
      </c>
      <c r="G286" s="8"/>
      <c r="H286" s="8"/>
    </row>
    <row r="287" spans="1:8" ht="62.25">
      <c r="A287" s="10" t="s">
        <v>70</v>
      </c>
      <c r="B287" s="7" t="s">
        <v>80</v>
      </c>
      <c r="C287" s="6">
        <v>323</v>
      </c>
      <c r="D287" s="7" t="s">
        <v>29</v>
      </c>
      <c r="E287" s="7" t="s">
        <v>28</v>
      </c>
      <c r="F287" s="8">
        <v>70</v>
      </c>
      <c r="G287" s="8"/>
      <c r="H287" s="8"/>
    </row>
    <row r="288" spans="1:8" ht="15">
      <c r="A288" s="10" t="s">
        <v>127</v>
      </c>
      <c r="B288" s="7" t="s">
        <v>80</v>
      </c>
      <c r="C288" s="6">
        <v>853</v>
      </c>
      <c r="D288" s="7"/>
      <c r="E288" s="7"/>
      <c r="F288" s="8">
        <f>SUM(F289+0)</f>
        <v>9</v>
      </c>
      <c r="G288" s="8">
        <f>SUM(G289+0)</f>
        <v>9</v>
      </c>
      <c r="H288" s="8">
        <f>SUM(H289+0)</f>
        <v>9</v>
      </c>
    </row>
    <row r="289" spans="1:8" ht="62.25">
      <c r="A289" s="10" t="s">
        <v>70</v>
      </c>
      <c r="B289" s="7" t="s">
        <v>80</v>
      </c>
      <c r="C289" s="6">
        <v>853</v>
      </c>
      <c r="D289" s="7" t="s">
        <v>29</v>
      </c>
      <c r="E289" s="7" t="s">
        <v>28</v>
      </c>
      <c r="F289" s="8">
        <v>9</v>
      </c>
      <c r="G289" s="8">
        <v>9</v>
      </c>
      <c r="H289" s="8">
        <v>9</v>
      </c>
    </row>
    <row r="290" spans="1:8" ht="78">
      <c r="A290" s="10" t="s">
        <v>248</v>
      </c>
      <c r="B290" s="7" t="s">
        <v>249</v>
      </c>
      <c r="C290" s="6"/>
      <c r="D290" s="7"/>
      <c r="E290" s="7"/>
      <c r="F290" s="8">
        <f>SUM(F291+F293)</f>
        <v>0</v>
      </c>
      <c r="G290" s="8"/>
      <c r="H290" s="8"/>
    </row>
    <row r="291" spans="1:8" ht="30.75">
      <c r="A291" s="10" t="s">
        <v>69</v>
      </c>
      <c r="B291" s="7" t="s">
        <v>249</v>
      </c>
      <c r="C291" s="6">
        <v>121</v>
      </c>
      <c r="D291" s="7"/>
      <c r="E291" s="7"/>
      <c r="F291" s="8">
        <f>SUM(F292+0)</f>
        <v>0</v>
      </c>
      <c r="G291" s="8"/>
      <c r="H291" s="8"/>
    </row>
    <row r="292" spans="1:8" ht="62.25">
      <c r="A292" s="10" t="s">
        <v>70</v>
      </c>
      <c r="B292" s="7" t="s">
        <v>249</v>
      </c>
      <c r="C292" s="6">
        <v>121</v>
      </c>
      <c r="D292" s="7" t="s">
        <v>29</v>
      </c>
      <c r="E292" s="7" t="s">
        <v>28</v>
      </c>
      <c r="F292" s="8">
        <v>0</v>
      </c>
      <c r="G292" s="8"/>
      <c r="H292" s="8"/>
    </row>
    <row r="293" spans="1:8" ht="62.25">
      <c r="A293" s="10" t="s">
        <v>78</v>
      </c>
      <c r="B293" s="7" t="s">
        <v>249</v>
      </c>
      <c r="C293" s="6">
        <v>129</v>
      </c>
      <c r="D293" s="7"/>
      <c r="E293" s="7"/>
      <c r="F293" s="8">
        <f>SUM(F294+0)</f>
        <v>0</v>
      </c>
      <c r="G293" s="8"/>
      <c r="H293" s="8"/>
    </row>
    <row r="294" spans="1:8" ht="62.25">
      <c r="A294" s="10" t="s">
        <v>70</v>
      </c>
      <c r="B294" s="7" t="s">
        <v>249</v>
      </c>
      <c r="C294" s="6">
        <v>129</v>
      </c>
      <c r="D294" s="7" t="s">
        <v>29</v>
      </c>
      <c r="E294" s="7" t="s">
        <v>28</v>
      </c>
      <c r="F294" s="8">
        <v>0</v>
      </c>
      <c r="G294" s="8"/>
      <c r="H294" s="8"/>
    </row>
    <row r="295" spans="1:8" ht="30.75">
      <c r="A295" s="11" t="s">
        <v>56</v>
      </c>
      <c r="B295" s="3" t="s">
        <v>82</v>
      </c>
      <c r="C295" s="6"/>
      <c r="D295" s="3"/>
      <c r="E295" s="3"/>
      <c r="F295" s="4">
        <f>SUM(0+F296)</f>
        <v>1294.6</v>
      </c>
      <c r="G295" s="4">
        <f>SUM(0+G296)</f>
        <v>1013.9</v>
      </c>
      <c r="H295" s="4">
        <f>SUM(0+H296)</f>
        <v>1045.6</v>
      </c>
    </row>
    <row r="296" spans="1:8" ht="15">
      <c r="A296" s="10" t="s">
        <v>50</v>
      </c>
      <c r="B296" s="7" t="s">
        <v>83</v>
      </c>
      <c r="C296" s="2"/>
      <c r="D296" s="3"/>
      <c r="E296" s="3"/>
      <c r="F296" s="27">
        <f>SUM(F297+F300+F303+F317+F320+F327+F314)</f>
        <v>1294.6</v>
      </c>
      <c r="G296" s="27">
        <f>SUM(G297+G300+G303+G317+G320+G327+G314)</f>
        <v>1013.9</v>
      </c>
      <c r="H296" s="27">
        <f>SUM(H297+H300+H303+H317+H320+H327+H314)</f>
        <v>1045.6</v>
      </c>
    </row>
    <row r="297" spans="1:8" ht="30.75">
      <c r="A297" s="10" t="s">
        <v>214</v>
      </c>
      <c r="B297" s="7" t="s">
        <v>211</v>
      </c>
      <c r="C297" s="2"/>
      <c r="D297" s="3"/>
      <c r="E297" s="3"/>
      <c r="F297" s="27">
        <f aca="true" t="shared" si="39" ref="F297:H298">SUM(F298+0)</f>
        <v>30</v>
      </c>
      <c r="G297" s="27">
        <f t="shared" si="39"/>
        <v>30</v>
      </c>
      <c r="H297" s="27">
        <f t="shared" si="39"/>
        <v>30</v>
      </c>
    </row>
    <row r="298" spans="1:8" ht="15">
      <c r="A298" s="10" t="s">
        <v>213</v>
      </c>
      <c r="B298" s="7" t="s">
        <v>211</v>
      </c>
      <c r="C298" s="2">
        <v>870</v>
      </c>
      <c r="D298" s="3"/>
      <c r="E298" s="3"/>
      <c r="F298" s="27">
        <f t="shared" si="39"/>
        <v>30</v>
      </c>
      <c r="G298" s="27">
        <f t="shared" si="39"/>
        <v>30</v>
      </c>
      <c r="H298" s="27">
        <f t="shared" si="39"/>
        <v>30</v>
      </c>
    </row>
    <row r="299" spans="1:8" ht="15">
      <c r="A299" s="10" t="s">
        <v>212</v>
      </c>
      <c r="B299" s="7" t="s">
        <v>211</v>
      </c>
      <c r="C299" s="6">
        <v>870</v>
      </c>
      <c r="D299" s="7" t="s">
        <v>29</v>
      </c>
      <c r="E299" s="7" t="s">
        <v>18</v>
      </c>
      <c r="F299" s="27">
        <v>30</v>
      </c>
      <c r="G299" s="27">
        <v>30</v>
      </c>
      <c r="H299" s="27">
        <v>30</v>
      </c>
    </row>
    <row r="300" spans="1:8" ht="46.5">
      <c r="A300" s="10" t="s">
        <v>126</v>
      </c>
      <c r="B300" s="7" t="s">
        <v>124</v>
      </c>
      <c r="C300" s="6"/>
      <c r="D300" s="3"/>
      <c r="E300" s="3"/>
      <c r="F300" s="27">
        <f aca="true" t="shared" si="40" ref="F300:H301">SUM(F301+0)</f>
        <v>250</v>
      </c>
      <c r="G300" s="27">
        <f t="shared" si="40"/>
        <v>30</v>
      </c>
      <c r="H300" s="27">
        <f t="shared" si="40"/>
        <v>30</v>
      </c>
    </row>
    <row r="301" spans="1:8" ht="15">
      <c r="A301" s="10" t="s">
        <v>209</v>
      </c>
      <c r="B301" s="7" t="s">
        <v>124</v>
      </c>
      <c r="C301" s="2">
        <v>244</v>
      </c>
      <c r="D301" s="7"/>
      <c r="E301" s="7"/>
      <c r="F301" s="27">
        <f t="shared" si="40"/>
        <v>250</v>
      </c>
      <c r="G301" s="27">
        <f t="shared" si="40"/>
        <v>30</v>
      </c>
      <c r="H301" s="27">
        <f t="shared" si="40"/>
        <v>30</v>
      </c>
    </row>
    <row r="302" spans="1:8" ht="15">
      <c r="A302" s="10" t="s">
        <v>37</v>
      </c>
      <c r="B302" s="7" t="s">
        <v>124</v>
      </c>
      <c r="C302" s="6">
        <v>244</v>
      </c>
      <c r="D302" s="7" t="s">
        <v>29</v>
      </c>
      <c r="E302" s="7" t="s">
        <v>38</v>
      </c>
      <c r="F302" s="27">
        <v>250</v>
      </c>
      <c r="G302" s="27">
        <v>30</v>
      </c>
      <c r="H302" s="27">
        <v>30</v>
      </c>
    </row>
    <row r="303" spans="1:8" ht="30.75">
      <c r="A303" s="10" t="s">
        <v>84</v>
      </c>
      <c r="B303" s="7" t="s">
        <v>85</v>
      </c>
      <c r="C303" s="6"/>
      <c r="D303" s="7"/>
      <c r="E303" s="7"/>
      <c r="F303" s="8">
        <f>SUM(F304+F306+F308+F310+F312)</f>
        <v>351.5</v>
      </c>
      <c r="G303" s="8">
        <f>SUM(G304+G306+G308+G312)</f>
        <v>304.9</v>
      </c>
      <c r="H303" s="8">
        <f>SUM(H304+H306+H308+H312)</f>
        <v>307.4</v>
      </c>
    </row>
    <row r="304" spans="1:8" ht="15">
      <c r="A304" s="10" t="s">
        <v>209</v>
      </c>
      <c r="B304" s="7" t="s">
        <v>85</v>
      </c>
      <c r="C304" s="6">
        <v>244</v>
      </c>
      <c r="D304" s="7"/>
      <c r="E304" s="7"/>
      <c r="F304" s="8">
        <f>SUM(F305+0)</f>
        <v>155.5</v>
      </c>
      <c r="G304" s="8">
        <f>SUM(G305+0)</f>
        <v>109.9</v>
      </c>
      <c r="H304" s="8">
        <f>SUM(H305+0)</f>
        <v>113.4</v>
      </c>
    </row>
    <row r="305" spans="1:8" ht="15">
      <c r="A305" s="10" t="s">
        <v>37</v>
      </c>
      <c r="B305" s="7" t="s">
        <v>85</v>
      </c>
      <c r="C305" s="6">
        <v>244</v>
      </c>
      <c r="D305" s="7" t="s">
        <v>29</v>
      </c>
      <c r="E305" s="7" t="s">
        <v>38</v>
      </c>
      <c r="F305" s="8">
        <v>155.5</v>
      </c>
      <c r="G305" s="8">
        <v>109.9</v>
      </c>
      <c r="H305" s="8">
        <v>113.4</v>
      </c>
    </row>
    <row r="306" spans="1:8" ht="15">
      <c r="A306" s="10" t="s">
        <v>233</v>
      </c>
      <c r="B306" s="7" t="s">
        <v>85</v>
      </c>
      <c r="C306" s="6">
        <v>350</v>
      </c>
      <c r="D306" s="7"/>
      <c r="E306" s="7"/>
      <c r="F306" s="8">
        <f>SUM(F307+0)</f>
        <v>0</v>
      </c>
      <c r="G306" s="8">
        <f>SUM(G307+0)</f>
        <v>0</v>
      </c>
      <c r="H306" s="8">
        <f>SUM(H307+0)</f>
        <v>0</v>
      </c>
    </row>
    <row r="307" spans="1:8" ht="15">
      <c r="A307" s="10" t="s">
        <v>37</v>
      </c>
      <c r="B307" s="7" t="s">
        <v>85</v>
      </c>
      <c r="C307" s="6">
        <v>350</v>
      </c>
      <c r="D307" s="7" t="s">
        <v>29</v>
      </c>
      <c r="E307" s="7" t="s">
        <v>38</v>
      </c>
      <c r="F307" s="8">
        <v>0</v>
      </c>
      <c r="G307" s="8">
        <v>0</v>
      </c>
      <c r="H307" s="8">
        <v>0</v>
      </c>
    </row>
    <row r="308" spans="1:8" ht="15">
      <c r="A308" s="10" t="s">
        <v>235</v>
      </c>
      <c r="B308" s="7" t="s">
        <v>85</v>
      </c>
      <c r="C308" s="6">
        <v>360</v>
      </c>
      <c r="D308" s="7"/>
      <c r="E308" s="7"/>
      <c r="F308" s="8">
        <f>SUM(F309+0)</f>
        <v>15</v>
      </c>
      <c r="G308" s="8">
        <f>SUM(G309+0)</f>
        <v>45</v>
      </c>
      <c r="H308" s="8">
        <f>SUM(H309+0)</f>
        <v>44</v>
      </c>
    </row>
    <row r="309" spans="1:8" ht="15">
      <c r="A309" s="10" t="s">
        <v>37</v>
      </c>
      <c r="B309" s="7" t="s">
        <v>85</v>
      </c>
      <c r="C309" s="6">
        <v>360</v>
      </c>
      <c r="D309" s="7" t="s">
        <v>29</v>
      </c>
      <c r="E309" s="7" t="s">
        <v>38</v>
      </c>
      <c r="F309" s="8">
        <v>15</v>
      </c>
      <c r="G309" s="8">
        <v>45</v>
      </c>
      <c r="H309" s="8">
        <v>44</v>
      </c>
    </row>
    <row r="310" spans="1:8" ht="46.5">
      <c r="A310" s="10" t="s">
        <v>266</v>
      </c>
      <c r="B310" s="7" t="s">
        <v>85</v>
      </c>
      <c r="C310" s="6">
        <v>831</v>
      </c>
      <c r="D310" s="7"/>
      <c r="E310" s="7"/>
      <c r="F310" s="8">
        <f>SUM(F311+0)</f>
        <v>30</v>
      </c>
      <c r="G310" s="8">
        <f>SUM(G311+0)</f>
        <v>0</v>
      </c>
      <c r="H310" s="8">
        <f>SUM(H311+0)</f>
        <v>0</v>
      </c>
    </row>
    <row r="311" spans="1:8" ht="15">
      <c r="A311" s="10" t="s">
        <v>37</v>
      </c>
      <c r="B311" s="7" t="s">
        <v>85</v>
      </c>
      <c r="C311" s="6">
        <v>831</v>
      </c>
      <c r="D311" s="7" t="s">
        <v>29</v>
      </c>
      <c r="E311" s="7" t="s">
        <v>38</v>
      </c>
      <c r="F311" s="8">
        <v>30</v>
      </c>
      <c r="G311" s="8">
        <v>0</v>
      </c>
      <c r="H311" s="8">
        <v>0</v>
      </c>
    </row>
    <row r="312" spans="1:8" ht="15">
      <c r="A312" s="10" t="s">
        <v>127</v>
      </c>
      <c r="B312" s="7" t="s">
        <v>85</v>
      </c>
      <c r="C312" s="6">
        <v>853</v>
      </c>
      <c r="D312" s="7"/>
      <c r="E312" s="7"/>
      <c r="F312" s="8">
        <f>SUM(F313+0)</f>
        <v>151</v>
      </c>
      <c r="G312" s="8">
        <f>SUM(G313+0)</f>
        <v>150</v>
      </c>
      <c r="H312" s="8">
        <f>SUM(H313+0)</f>
        <v>150</v>
      </c>
    </row>
    <row r="313" spans="1:8" ht="15">
      <c r="A313" s="10" t="s">
        <v>37</v>
      </c>
      <c r="B313" s="7" t="s">
        <v>85</v>
      </c>
      <c r="C313" s="6">
        <v>853</v>
      </c>
      <c r="D313" s="7" t="s">
        <v>29</v>
      </c>
      <c r="E313" s="7" t="s">
        <v>38</v>
      </c>
      <c r="F313" s="8">
        <v>151</v>
      </c>
      <c r="G313" s="8">
        <v>150</v>
      </c>
      <c r="H313" s="8">
        <v>150</v>
      </c>
    </row>
    <row r="314" spans="1:8" ht="30.75">
      <c r="A314" s="10" t="s">
        <v>229</v>
      </c>
      <c r="B314" s="7" t="s">
        <v>230</v>
      </c>
      <c r="C314" s="6"/>
      <c r="D314" s="7"/>
      <c r="E314" s="7"/>
      <c r="F314" s="8">
        <f>SUM(F315+0)</f>
        <v>0</v>
      </c>
      <c r="G314" s="8">
        <v>0</v>
      </c>
      <c r="H314" s="8">
        <v>0</v>
      </c>
    </row>
    <row r="315" spans="1:8" ht="15">
      <c r="A315" s="10" t="s">
        <v>231</v>
      </c>
      <c r="B315" s="7" t="s">
        <v>230</v>
      </c>
      <c r="C315" s="6">
        <v>880</v>
      </c>
      <c r="D315" s="7"/>
      <c r="E315" s="7"/>
      <c r="F315" s="8">
        <f>SUM(F316+0)</f>
        <v>0</v>
      </c>
      <c r="G315" s="8">
        <v>0</v>
      </c>
      <c r="H315" s="8">
        <v>0</v>
      </c>
    </row>
    <row r="316" spans="1:8" ht="30.75">
      <c r="A316" s="10" t="s">
        <v>229</v>
      </c>
      <c r="B316" s="7" t="s">
        <v>230</v>
      </c>
      <c r="C316" s="6">
        <v>880</v>
      </c>
      <c r="D316" s="7" t="s">
        <v>29</v>
      </c>
      <c r="E316" s="7" t="s">
        <v>228</v>
      </c>
      <c r="F316" s="8">
        <v>0</v>
      </c>
      <c r="G316" s="8">
        <v>0</v>
      </c>
      <c r="H316" s="8">
        <v>0</v>
      </c>
    </row>
    <row r="317" spans="1:8" ht="46.5">
      <c r="A317" s="10" t="s">
        <v>107</v>
      </c>
      <c r="B317" s="7" t="s">
        <v>87</v>
      </c>
      <c r="C317" s="6"/>
      <c r="D317" s="7"/>
      <c r="E317" s="7"/>
      <c r="F317" s="8">
        <f aca="true" t="shared" si="41" ref="F317:H318">SUM(F318+0)</f>
        <v>359.5</v>
      </c>
      <c r="G317" s="8">
        <f t="shared" si="41"/>
        <v>373.9</v>
      </c>
      <c r="H317" s="8">
        <f t="shared" si="41"/>
        <v>388.9</v>
      </c>
    </row>
    <row r="318" spans="1:8" ht="46.5">
      <c r="A318" s="10" t="s">
        <v>88</v>
      </c>
      <c r="B318" s="7" t="s">
        <v>87</v>
      </c>
      <c r="C318" s="6">
        <v>321</v>
      </c>
      <c r="D318" s="7"/>
      <c r="E318" s="7"/>
      <c r="F318" s="8">
        <f t="shared" si="41"/>
        <v>359.5</v>
      </c>
      <c r="G318" s="8">
        <f t="shared" si="41"/>
        <v>373.9</v>
      </c>
      <c r="H318" s="8">
        <f t="shared" si="41"/>
        <v>388.9</v>
      </c>
    </row>
    <row r="319" spans="1:8" ht="15">
      <c r="A319" s="10" t="s">
        <v>89</v>
      </c>
      <c r="B319" s="7" t="s">
        <v>87</v>
      </c>
      <c r="C319" s="6">
        <v>321</v>
      </c>
      <c r="D319" s="7" t="s">
        <v>27</v>
      </c>
      <c r="E319" s="7" t="s">
        <v>29</v>
      </c>
      <c r="F319" s="8">
        <v>359.5</v>
      </c>
      <c r="G319" s="8">
        <v>373.9</v>
      </c>
      <c r="H319" s="8">
        <v>388.9</v>
      </c>
    </row>
    <row r="320" spans="1:8" ht="30.75">
      <c r="A320" s="10" t="s">
        <v>108</v>
      </c>
      <c r="B320" s="7" t="s">
        <v>90</v>
      </c>
      <c r="C320" s="6"/>
      <c r="D320" s="7"/>
      <c r="E320" s="7"/>
      <c r="F320" s="8">
        <f>SUM(F321+F323+F325)</f>
        <v>300.1</v>
      </c>
      <c r="G320" s="8">
        <f>SUM(G321+G323+G325)</f>
        <v>271.6</v>
      </c>
      <c r="H320" s="8">
        <f>SUM(H321+H323+H325)</f>
        <v>285.8</v>
      </c>
    </row>
    <row r="321" spans="1:8" ht="30.75">
      <c r="A321" s="10" t="s">
        <v>69</v>
      </c>
      <c r="B321" s="7" t="s">
        <v>90</v>
      </c>
      <c r="C321" s="6">
        <v>121</v>
      </c>
      <c r="D321" s="7"/>
      <c r="E321" s="7"/>
      <c r="F321" s="8">
        <f>SUM(F322+0)</f>
        <v>198.6</v>
      </c>
      <c r="G321" s="8">
        <f>SUM(G322+0)</f>
        <v>202.2</v>
      </c>
      <c r="H321" s="8">
        <f>SUM(H322+0)</f>
        <v>210.3</v>
      </c>
    </row>
    <row r="322" spans="1:8" ht="15">
      <c r="A322" s="10" t="s">
        <v>51</v>
      </c>
      <c r="B322" s="7" t="s">
        <v>90</v>
      </c>
      <c r="C322" s="6">
        <v>121</v>
      </c>
      <c r="D322" s="7" t="s">
        <v>32</v>
      </c>
      <c r="E322" s="7" t="s">
        <v>30</v>
      </c>
      <c r="F322" s="8">
        <v>198.6</v>
      </c>
      <c r="G322" s="8">
        <v>202.2</v>
      </c>
      <c r="H322" s="8">
        <v>210.3</v>
      </c>
    </row>
    <row r="323" spans="1:8" ht="62.25">
      <c r="A323" s="10" t="s">
        <v>78</v>
      </c>
      <c r="B323" s="7" t="s">
        <v>90</v>
      </c>
      <c r="C323" s="6">
        <v>129</v>
      </c>
      <c r="D323" s="7"/>
      <c r="E323" s="7"/>
      <c r="F323" s="8">
        <f>SUM(F324+0)</f>
        <v>59.4</v>
      </c>
      <c r="G323" s="8">
        <f>SUM(G324+0)</f>
        <v>61.1</v>
      </c>
      <c r="H323" s="8">
        <f>SUM(H324+0)</f>
        <v>63.5</v>
      </c>
    </row>
    <row r="324" spans="1:8" ht="15">
      <c r="A324" s="10" t="s">
        <v>51</v>
      </c>
      <c r="B324" s="7" t="s">
        <v>90</v>
      </c>
      <c r="C324" s="6">
        <v>129</v>
      </c>
      <c r="D324" s="7" t="s">
        <v>32</v>
      </c>
      <c r="E324" s="7" t="s">
        <v>30</v>
      </c>
      <c r="F324" s="8">
        <v>59.4</v>
      </c>
      <c r="G324" s="8">
        <v>61.1</v>
      </c>
      <c r="H324" s="8">
        <v>63.5</v>
      </c>
    </row>
    <row r="325" spans="1:8" ht="30.75">
      <c r="A325" s="10" t="s">
        <v>115</v>
      </c>
      <c r="B325" s="7" t="s">
        <v>90</v>
      </c>
      <c r="C325" s="6">
        <v>242</v>
      </c>
      <c r="D325" s="7"/>
      <c r="E325" s="7"/>
      <c r="F325" s="8">
        <f>SUM(F326+0)</f>
        <v>42.1</v>
      </c>
      <c r="G325" s="8">
        <f>SUM(G326+0)</f>
        <v>8.3</v>
      </c>
      <c r="H325" s="8">
        <f>SUM(H326+0)</f>
        <v>12</v>
      </c>
    </row>
    <row r="326" spans="1:8" ht="15">
      <c r="A326" s="10" t="s">
        <v>51</v>
      </c>
      <c r="B326" s="7" t="s">
        <v>90</v>
      </c>
      <c r="C326" s="6">
        <v>242</v>
      </c>
      <c r="D326" s="7" t="s">
        <v>32</v>
      </c>
      <c r="E326" s="7" t="s">
        <v>30</v>
      </c>
      <c r="F326" s="8">
        <v>42.1</v>
      </c>
      <c r="G326" s="8">
        <v>8.3</v>
      </c>
      <c r="H326" s="8">
        <v>12</v>
      </c>
    </row>
    <row r="327" spans="1:8" ht="46.5">
      <c r="A327" s="10" t="s">
        <v>91</v>
      </c>
      <c r="B327" s="7" t="s">
        <v>92</v>
      </c>
      <c r="C327" s="6"/>
      <c r="D327" s="7"/>
      <c r="E327" s="7"/>
      <c r="F327" s="8">
        <f aca="true" t="shared" si="42" ref="F327:H328">SUM(F328+0)</f>
        <v>3.5</v>
      </c>
      <c r="G327" s="8">
        <f t="shared" si="42"/>
        <v>3.5</v>
      </c>
      <c r="H327" s="8">
        <f t="shared" si="42"/>
        <v>3.5</v>
      </c>
    </row>
    <row r="328" spans="1:8" ht="15">
      <c r="A328" s="10" t="s">
        <v>209</v>
      </c>
      <c r="B328" s="7" t="s">
        <v>92</v>
      </c>
      <c r="C328" s="6">
        <v>244</v>
      </c>
      <c r="D328" s="7"/>
      <c r="E328" s="7"/>
      <c r="F328" s="8">
        <f t="shared" si="42"/>
        <v>3.5</v>
      </c>
      <c r="G328" s="8">
        <f t="shared" si="42"/>
        <v>3.5</v>
      </c>
      <c r="H328" s="8">
        <f t="shared" si="42"/>
        <v>3.5</v>
      </c>
    </row>
    <row r="329" spans="1:8" ht="46.5">
      <c r="A329" s="10" t="s">
        <v>118</v>
      </c>
      <c r="B329" s="7" t="s">
        <v>92</v>
      </c>
      <c r="C329" s="6">
        <v>244</v>
      </c>
      <c r="D329" s="7" t="s">
        <v>30</v>
      </c>
      <c r="E329" s="7" t="s">
        <v>117</v>
      </c>
      <c r="F329" s="8">
        <v>3.5</v>
      </c>
      <c r="G329" s="8">
        <v>3.5</v>
      </c>
      <c r="H329" s="8">
        <v>3.5</v>
      </c>
    </row>
    <row r="330" ht="15">
      <c r="C330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2020-12-18T10:23:31Z</cp:lastPrinted>
  <dcterms:created xsi:type="dcterms:W3CDTF">2015-10-13T11:13:33Z</dcterms:created>
  <dcterms:modified xsi:type="dcterms:W3CDTF">2020-12-18T10:23:49Z</dcterms:modified>
  <cp:category/>
  <cp:version/>
  <cp:contentType/>
  <cp:contentStatus/>
</cp:coreProperties>
</file>